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udi\Gesicherte Dokumente\Eigene Dateien\Ordner\Alpenverein\Formulare\Friedberger Haus Tirol\Entwicklung\Neue Formulare\"/>
    </mc:Choice>
  </mc:AlternateContent>
  <xr:revisionPtr revIDLastSave="0" documentId="8_{927A853F-4476-408E-B9D7-49079FBB4695}" xr6:coauthVersionLast="47" xr6:coauthVersionMax="47" xr10:uidLastSave="{00000000-0000-0000-0000-000000000000}"/>
  <bookViews>
    <workbookView xWindow="-108" yWindow="-108" windowWidth="23256" windowHeight="12456" tabRatio="174" xr2:uid="{00000000-000D-0000-FFFF-FFFF00000000}"/>
  </bookViews>
  <sheets>
    <sheet name="Tabelle1" sheetId="1" r:id="rId1"/>
  </sheets>
  <definedNames>
    <definedName name="_xlnm.Print_Area" localSheetId="0">Tabelle1!$A$1:$O$44</definedName>
  </definedNames>
  <calcPr calcId="191029"/>
</workbook>
</file>

<file path=xl/calcChain.xml><?xml version="1.0" encoding="utf-8"?>
<calcChain xmlns="http://schemas.openxmlformats.org/spreadsheetml/2006/main">
  <c r="J42" i="1" l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J41" i="1"/>
  <c r="N42" i="1"/>
  <c r="M42" i="1"/>
  <c r="L42" i="1"/>
  <c r="K42" i="1"/>
  <c r="I42" i="1"/>
  <c r="N41" i="1"/>
  <c r="M41" i="1"/>
  <c r="L41" i="1"/>
  <c r="K41" i="1"/>
  <c r="I41" i="1"/>
  <c r="Q1" i="1" l="1"/>
  <c r="Q2" i="1"/>
  <c r="P2" i="1" s="1"/>
  <c r="R11" i="1"/>
  <c r="T11" i="1"/>
  <c r="U11" i="1"/>
  <c r="V11" i="1"/>
  <c r="W11" i="1"/>
  <c r="Q12" i="1"/>
  <c r="O12" i="1" s="1"/>
  <c r="R12" i="1"/>
  <c r="T12" i="1"/>
  <c r="U12" i="1"/>
  <c r="V12" i="1"/>
  <c r="W12" i="1"/>
  <c r="R13" i="1"/>
  <c r="Q13" i="1" s="1"/>
  <c r="O13" i="1" s="1"/>
  <c r="T13" i="1"/>
  <c r="U13" i="1"/>
  <c r="V13" i="1"/>
  <c r="W13" i="1"/>
  <c r="Q14" i="1"/>
  <c r="O14" i="1" s="1"/>
  <c r="R14" i="1"/>
  <c r="T14" i="1"/>
  <c r="U14" i="1"/>
  <c r="V14" i="1"/>
  <c r="W14" i="1"/>
  <c r="R15" i="1"/>
  <c r="Q15" i="1" s="1"/>
  <c r="O15" i="1" s="1"/>
  <c r="T15" i="1"/>
  <c r="U15" i="1"/>
  <c r="V15" i="1"/>
  <c r="W15" i="1"/>
  <c r="Q16" i="1"/>
  <c r="O16" i="1" s="1"/>
  <c r="R16" i="1"/>
  <c r="T16" i="1"/>
  <c r="U16" i="1"/>
  <c r="V16" i="1"/>
  <c r="W16" i="1"/>
  <c r="Q17" i="1"/>
  <c r="O17" i="1" s="1"/>
  <c r="R17" i="1"/>
  <c r="T17" i="1"/>
  <c r="U17" i="1"/>
  <c r="V17" i="1"/>
  <c r="W17" i="1"/>
  <c r="Q18" i="1"/>
  <c r="O18" i="1" s="1"/>
  <c r="R18" i="1"/>
  <c r="T18" i="1"/>
  <c r="U18" i="1"/>
  <c r="V18" i="1"/>
  <c r="W18" i="1"/>
  <c r="Q19" i="1"/>
  <c r="O19" i="1" s="1"/>
  <c r="R19" i="1"/>
  <c r="T19" i="1"/>
  <c r="U19" i="1"/>
  <c r="V19" i="1"/>
  <c r="W19" i="1"/>
  <c r="Q20" i="1"/>
  <c r="O20" i="1" s="1"/>
  <c r="R20" i="1"/>
  <c r="T20" i="1"/>
  <c r="U20" i="1"/>
  <c r="V20" i="1"/>
  <c r="W20" i="1"/>
  <c r="Q21" i="1"/>
  <c r="O21" i="1" s="1"/>
  <c r="R21" i="1"/>
  <c r="T21" i="1"/>
  <c r="U21" i="1"/>
  <c r="V21" i="1"/>
  <c r="W21" i="1"/>
  <c r="Q22" i="1"/>
  <c r="O22" i="1" s="1"/>
  <c r="R22" i="1"/>
  <c r="T22" i="1"/>
  <c r="U22" i="1"/>
  <c r="V22" i="1"/>
  <c r="W22" i="1"/>
  <c r="Q23" i="1"/>
  <c r="O23" i="1" s="1"/>
  <c r="R23" i="1"/>
  <c r="T23" i="1"/>
  <c r="U23" i="1"/>
  <c r="V23" i="1"/>
  <c r="W23" i="1"/>
  <c r="Q24" i="1"/>
  <c r="O24" i="1" s="1"/>
  <c r="R24" i="1"/>
  <c r="T24" i="1"/>
  <c r="U24" i="1"/>
  <c r="V24" i="1"/>
  <c r="W24" i="1"/>
  <c r="Q25" i="1"/>
  <c r="O25" i="1" s="1"/>
  <c r="R25" i="1"/>
  <c r="T25" i="1"/>
  <c r="U25" i="1"/>
  <c r="V25" i="1"/>
  <c r="W25" i="1"/>
  <c r="Q26" i="1"/>
  <c r="O26" i="1" s="1"/>
  <c r="R26" i="1"/>
  <c r="T26" i="1"/>
  <c r="U26" i="1"/>
  <c r="V26" i="1"/>
  <c r="W26" i="1"/>
  <c r="Q27" i="1"/>
  <c r="O27" i="1" s="1"/>
  <c r="R27" i="1"/>
  <c r="T27" i="1"/>
  <c r="U27" i="1"/>
  <c r="V27" i="1"/>
  <c r="W27" i="1"/>
  <c r="Q28" i="1"/>
  <c r="O28" i="1" s="1"/>
  <c r="R28" i="1"/>
  <c r="T28" i="1"/>
  <c r="U28" i="1"/>
  <c r="V28" i="1"/>
  <c r="W28" i="1"/>
  <c r="Q29" i="1"/>
  <c r="O29" i="1" s="1"/>
  <c r="R29" i="1"/>
  <c r="T29" i="1"/>
  <c r="U29" i="1"/>
  <c r="V29" i="1"/>
  <c r="W29" i="1"/>
  <c r="Q30" i="1"/>
  <c r="O30" i="1" s="1"/>
  <c r="R30" i="1"/>
  <c r="T30" i="1"/>
  <c r="U30" i="1"/>
  <c r="V30" i="1"/>
  <c r="W30" i="1"/>
  <c r="Q31" i="1"/>
  <c r="O31" i="1" s="1"/>
  <c r="R31" i="1"/>
  <c r="T31" i="1"/>
  <c r="U31" i="1"/>
  <c r="V31" i="1"/>
  <c r="W31" i="1"/>
  <c r="Q32" i="1"/>
  <c r="O32" i="1" s="1"/>
  <c r="R32" i="1"/>
  <c r="T32" i="1"/>
  <c r="U32" i="1"/>
  <c r="V32" i="1"/>
  <c r="W32" i="1"/>
  <c r="Q33" i="1"/>
  <c r="O33" i="1" s="1"/>
  <c r="R33" i="1"/>
  <c r="T33" i="1"/>
  <c r="U33" i="1"/>
  <c r="V33" i="1"/>
  <c r="W33" i="1"/>
  <c r="Q34" i="1"/>
  <c r="O34" i="1" s="1"/>
  <c r="R34" i="1"/>
  <c r="T34" i="1"/>
  <c r="U34" i="1"/>
  <c r="V34" i="1"/>
  <c r="W34" i="1"/>
  <c r="Q35" i="1"/>
  <c r="O35" i="1" s="1"/>
  <c r="R35" i="1"/>
  <c r="T35" i="1"/>
  <c r="U35" i="1"/>
  <c r="V35" i="1"/>
  <c r="W35" i="1"/>
  <c r="Q36" i="1"/>
  <c r="O36" i="1" s="1"/>
  <c r="R36" i="1"/>
  <c r="T36" i="1"/>
  <c r="U36" i="1"/>
  <c r="V36" i="1"/>
  <c r="W36" i="1"/>
  <c r="Q37" i="1"/>
  <c r="O37" i="1" s="1"/>
  <c r="R37" i="1"/>
  <c r="T37" i="1"/>
  <c r="U37" i="1"/>
  <c r="V37" i="1"/>
  <c r="W37" i="1"/>
  <c r="Q38" i="1"/>
  <c r="O38" i="1" s="1"/>
  <c r="R38" i="1"/>
  <c r="T38" i="1"/>
  <c r="U38" i="1"/>
  <c r="V38" i="1"/>
  <c r="W38" i="1"/>
  <c r="Q39" i="1"/>
  <c r="O39" i="1" s="1"/>
  <c r="R39" i="1"/>
  <c r="T39" i="1"/>
  <c r="U39" i="1"/>
  <c r="V39" i="1"/>
  <c r="W39" i="1"/>
  <c r="Q40" i="1"/>
  <c r="O40" i="1" s="1"/>
  <c r="R40" i="1"/>
  <c r="T40" i="1"/>
  <c r="U40" i="1"/>
  <c r="V40" i="1"/>
  <c r="W40" i="1"/>
  <c r="O41" i="1"/>
  <c r="O42" i="1"/>
  <c r="Q44" i="1"/>
  <c r="Q11" i="1" l="1"/>
  <c r="O11" i="1" s="1"/>
  <c r="P26" i="1"/>
  <c r="J44" i="1"/>
  <c r="P1" i="1"/>
  <c r="P38" i="1"/>
  <c r="P34" i="1"/>
  <c r="P18" i="1"/>
  <c r="P14" i="1"/>
  <c r="P30" i="1"/>
  <c r="P22" i="1"/>
  <c r="P39" i="1"/>
  <c r="P35" i="1"/>
  <c r="P31" i="1"/>
  <c r="P27" i="1"/>
  <c r="P23" i="1"/>
  <c r="P19" i="1"/>
  <c r="P15" i="1"/>
  <c r="P40" i="1"/>
  <c r="P36" i="1"/>
  <c r="P32" i="1"/>
  <c r="P28" i="1"/>
  <c r="P24" i="1"/>
  <c r="P20" i="1"/>
  <c r="P16" i="1"/>
  <c r="P12" i="1"/>
  <c r="P37" i="1"/>
  <c r="P33" i="1"/>
  <c r="P29" i="1"/>
  <c r="P25" i="1"/>
  <c r="P21" i="1"/>
  <c r="P17" i="1"/>
  <c r="P13" i="1"/>
  <c r="B43" i="1"/>
  <c r="Q43" i="1"/>
  <c r="P11" i="1" l="1"/>
  <c r="Q42" i="1"/>
  <c r="P44" i="1" s="1"/>
  <c r="O44" i="1" s="1"/>
  <c r="O43" i="1"/>
  <c r="P43" i="1"/>
</calcChain>
</file>

<file path=xl/sharedStrings.xml><?xml version="1.0" encoding="utf-8"?>
<sst xmlns="http://schemas.openxmlformats.org/spreadsheetml/2006/main" count="43" uniqueCount="41">
  <si>
    <t>Friedberger Haus Tirol</t>
  </si>
  <si>
    <t xml:space="preserve"> Anmeldung</t>
  </si>
  <si>
    <t>Status der Felder „Anmeldung“: -1: korrekt (X); 0:korrekt (leer); 1: X eintragen; 2: Unzul. Wert</t>
  </si>
  <si>
    <t xml:space="preserve"> Abrechnung</t>
  </si>
  <si>
    <t>Status der Felder „Abrechnung“: -1: korrekt (X); 0:korrekt (leer); 1: X eintragen; 2: Unzul. Wert</t>
  </si>
  <si>
    <t>Gruppenname:</t>
  </si>
  <si>
    <t>Bankverbindung:
Kontoinhaber:
IBAN:
BIC:
Bank:
Verwendungszweck:</t>
  </si>
  <si>
    <t xml:space="preserve">
DAV Friedberger Haus Tirol
DE39 7205 0000 0240 0222 02
AUGSDE77
Stadtsparkasse Augsburg
Name, Buchungszeitraum</t>
  </si>
  <si>
    <t>Anreisedatum:</t>
  </si>
  <si>
    <t>Abreisedatum:</t>
  </si>
  <si>
    <t>Email:</t>
  </si>
  <si>
    <t>Übernachtungen</t>
  </si>
  <si>
    <t>Mitglied der
Sektion Friedberg</t>
  </si>
  <si>
    <t>Nichtmitglied</t>
  </si>
  <si>
    <t>Name, Buchungszeitraum</t>
  </si>
  <si>
    <r>
      <t xml:space="preserve">Namen der Teilnehmer
</t>
    </r>
    <r>
      <rPr>
        <b/>
        <sz val="12"/>
        <rFont val="Arial"/>
        <family val="2"/>
      </rPr>
      <t>Zu jedem Teilnehmer in das zutreffende Feld
die Anzahl der Übernachtungen eintragen</t>
    </r>
  </si>
  <si>
    <t>Erwachsener
(ab 18 Jahre)</t>
  </si>
  <si>
    <t>Kind
bis 3 Jahre</t>
  </si>
  <si>
    <t>Summe</t>
  </si>
  <si>
    <t>Zeilenstatus: 0:korrekt; 1:DS-Erkl.; 2:unzul.W.; 3: Bes. Felder &lt;&gt;1; -1:nicht relevant</t>
  </si>
  <si>
    <t>Status Feld I: 0: kein Wert; 1:zul. Zahl; 2: unzul. Wert</t>
  </si>
  <si>
    <t>Status Feld J</t>
  </si>
  <si>
    <t>Status Feld K</t>
  </si>
  <si>
    <t>Status Feld L</t>
  </si>
  <si>
    <t>Status Feld M</t>
  </si>
  <si>
    <t>Nr.</t>
  </si>
  <si>
    <t>Name, Vorname</t>
  </si>
  <si>
    <t>Geb.-Jahr</t>
  </si>
  <si>
    <t>Anzahl der Übernachtungen</t>
  </si>
  <si>
    <t>Anzahl der Personen</t>
  </si>
  <si>
    <t>Zahl der Zeilen in Spalte P mit Fehler-Werten &gt;0</t>
  </si>
  <si>
    <t>Status der Eingabe in der Zeile: 0: korrekt für Anmeldung; -1: korrekt für Abrechnung; 1: nicht korrekt</t>
  </si>
  <si>
    <r>
      <t xml:space="preserve">Datenschutzerklärung akzeptiert:
</t>
    </r>
    <r>
      <rPr>
        <sz val="16"/>
        <color indexed="8"/>
        <rFont val="Arial"/>
        <family val="2"/>
      </rPr>
      <t>In nebenstehendes Feld ein X eintragen     →</t>
    </r>
  </si>
  <si>
    <t>Status des Felds „Datenschutzerklärung“: 0: korrekt; 1: Datenschutzerklärung; 2: Unzulässige Eingabe</t>
  </si>
  <si>
    <t>Fehlerhinweise</t>
  </si>
  <si>
    <t>Kind
(4-17Jahre)</t>
  </si>
  <si>
    <t>Kind
(4-17 Jahre)</t>
  </si>
  <si>
    <t>Status Feld N</t>
  </si>
  <si>
    <t>Gültig ab
01.01.2024</t>
  </si>
  <si>
    <r>
      <t xml:space="preserve">Hinweis: </t>
    </r>
    <r>
      <rPr>
        <sz val="14"/>
        <rFont val="Arial"/>
        <family val="2"/>
      </rPr>
      <t>Das Friedberger Haus Tirol in Vorderhornbach ist kein DAV-Haus.
Mitglieder anderer Sektionen werden wie Nichtmitglieder abgerechnet.
Bei Minder- oder Nichtbelegung erfolgt keine Rückvergütung der Anzahlung.</t>
    </r>
  </si>
  <si>
    <t>Erstellungsdatum: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</si>
</sst>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407];\-#,##0.00\ [$€-407]"/>
    <numFmt numFmtId="165" formatCode="#"/>
    <numFmt numFmtId="166" formatCode="#,##0.00\ [$€-407];[Red]\-#,##0.00\ [$€-407]"/>
    <numFmt numFmtId="167" formatCode="#,##0\ [$€-407];\-#,##0\ [$€-407]"/>
    <numFmt numFmtId="168" formatCode="#,##0\ [$€-407];[Red]\-#,##0\ [$€-407]"/>
  </numFmts>
  <fonts count="22" x14ac:knownFonts="1">
    <font>
      <sz val="10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color indexed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b/>
      <i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rgb="FFFFFFCC"/>
        <bgColor indexed="9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 applyProtection="1">
      <alignment wrapText="1"/>
      <protection hidden="1"/>
    </xf>
    <xf numFmtId="49" fontId="2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0" fillId="4" borderId="9" xfId="0" applyNumberFormat="1" applyFill="1" applyBorder="1" applyAlignment="1" applyProtection="1">
      <alignment wrapText="1"/>
      <protection hidden="1"/>
    </xf>
    <xf numFmtId="49" fontId="8" fillId="4" borderId="9" xfId="0" applyNumberFormat="1" applyFont="1" applyFill="1" applyBorder="1" applyProtection="1"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5" fontId="8" fillId="0" borderId="9" xfId="0" applyNumberFormat="1" applyFont="1" applyBorder="1" applyAlignment="1" applyProtection="1">
      <alignment horizontal="center" vertical="center"/>
      <protection hidden="1"/>
    </xf>
    <xf numFmtId="3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65" fontId="8" fillId="2" borderId="9" xfId="0" applyNumberFormat="1" applyFont="1" applyFill="1" applyBorder="1" applyAlignment="1" applyProtection="1">
      <alignment horizontal="center" vertical="center"/>
      <protection hidden="1"/>
    </xf>
    <xf numFmtId="167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68" fontId="7" fillId="2" borderId="9" xfId="0" applyNumberFormat="1" applyFont="1" applyFill="1" applyBorder="1" applyAlignment="1" applyProtection="1">
      <alignment vertical="center"/>
      <protection hidden="1"/>
    </xf>
    <xf numFmtId="166" fontId="10" fillId="2" borderId="9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3" fontId="8" fillId="3" borderId="11" xfId="0" applyNumberFormat="1" applyFont="1" applyFill="1" applyBorder="1" applyAlignment="1" applyProtection="1">
      <alignment horizontal="center" vertical="center"/>
      <protection locked="0" hidden="1"/>
    </xf>
    <xf numFmtId="165" fontId="8" fillId="2" borderId="11" xfId="0" applyNumberFormat="1" applyFont="1" applyFill="1" applyBorder="1" applyAlignment="1" applyProtection="1">
      <alignment horizontal="center" vertical="center"/>
      <protection hidden="1"/>
    </xf>
    <xf numFmtId="49" fontId="7" fillId="4" borderId="10" xfId="0" applyNumberFormat="1" applyFont="1" applyFill="1" applyBorder="1" applyAlignment="1" applyProtection="1">
      <alignment horizontal="center" vertical="center"/>
      <protection hidden="1"/>
    </xf>
    <xf numFmtId="165" fontId="8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8" fillId="2" borderId="10" xfId="0" applyNumberFormat="1" applyFont="1" applyFill="1" applyBorder="1" applyAlignment="1" applyProtection="1">
      <alignment horizontal="center" vertical="center"/>
      <protection hidden="1"/>
    </xf>
    <xf numFmtId="49" fontId="0" fillId="4" borderId="12" xfId="0" applyNumberFormat="1" applyFill="1" applyBorder="1" applyAlignment="1" applyProtection="1">
      <alignment wrapText="1"/>
      <protection hidden="1"/>
    </xf>
    <xf numFmtId="49" fontId="0" fillId="4" borderId="13" xfId="0" applyNumberFormat="1" applyFill="1" applyBorder="1" applyAlignment="1" applyProtection="1">
      <alignment wrapText="1"/>
      <protection hidden="1"/>
    </xf>
    <xf numFmtId="164" fontId="11" fillId="4" borderId="13" xfId="0" applyNumberFormat="1" applyFont="1" applyFill="1" applyBorder="1" applyAlignment="1" applyProtection="1">
      <alignment horizontal="center" vertical="center"/>
      <protection hidden="1"/>
    </xf>
    <xf numFmtId="164" fontId="11" fillId="4" borderId="12" xfId="0" applyNumberFormat="1" applyFont="1" applyFill="1" applyBorder="1" applyAlignment="1" applyProtection="1">
      <alignment horizontal="center" vertical="center"/>
      <protection hidden="1"/>
    </xf>
    <xf numFmtId="3" fontId="8" fillId="3" borderId="10" xfId="0" applyNumberFormat="1" applyFont="1" applyFill="1" applyBorder="1" applyAlignment="1" applyProtection="1">
      <alignment horizontal="center" vertical="center"/>
      <protection locked="0" hidden="1"/>
    </xf>
    <xf numFmtId="165" fontId="8" fillId="2" borderId="10" xfId="0" applyNumberFormat="1" applyFont="1" applyFill="1" applyBorder="1" applyAlignment="1" applyProtection="1">
      <alignment horizontal="center" vertical="center"/>
      <protection hidden="1"/>
    </xf>
    <xf numFmtId="49" fontId="7" fillId="4" borderId="11" xfId="0" applyNumberFormat="1" applyFont="1" applyFill="1" applyBorder="1" applyAlignment="1" applyProtection="1">
      <alignment horizontal="center"/>
      <protection hidden="1"/>
    </xf>
    <xf numFmtId="0" fontId="0" fillId="4" borderId="11" xfId="0" applyFill="1" applyBorder="1" applyProtection="1">
      <protection hidden="1"/>
    </xf>
    <xf numFmtId="166" fontId="7" fillId="2" borderId="11" xfId="0" applyNumberFormat="1" applyFont="1" applyFill="1" applyBorder="1" applyAlignment="1" applyProtection="1">
      <alignment vertical="center"/>
      <protection hidden="1"/>
    </xf>
    <xf numFmtId="165" fontId="8" fillId="0" borderId="11" xfId="0" applyNumberFormat="1" applyFont="1" applyBorder="1" applyAlignment="1" applyProtection="1">
      <alignment horizontal="center" vertical="center"/>
      <protection hidden="1"/>
    </xf>
    <xf numFmtId="49" fontId="0" fillId="4" borderId="10" xfId="0" applyNumberFormat="1" applyFill="1" applyBorder="1" applyAlignment="1" applyProtection="1">
      <alignment wrapText="1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49" fontId="0" fillId="4" borderId="16" xfId="0" applyNumberFormat="1" applyFill="1" applyBorder="1" applyAlignment="1" applyProtection="1">
      <alignment wrapText="1"/>
      <protection hidden="1"/>
    </xf>
    <xf numFmtId="164" fontId="11" fillId="4" borderId="16" xfId="0" applyNumberFormat="1" applyFont="1" applyFill="1" applyBorder="1" applyAlignment="1" applyProtection="1">
      <alignment horizontal="center" vertical="center"/>
      <protection hidden="1"/>
    </xf>
    <xf numFmtId="3" fontId="8" fillId="3" borderId="16" xfId="0" applyNumberFormat="1" applyFont="1" applyFill="1" applyBorder="1" applyAlignment="1" applyProtection="1">
      <alignment horizontal="center" vertical="center"/>
      <protection locked="0" hidden="1"/>
    </xf>
    <xf numFmtId="165" fontId="8" fillId="2" borderId="16" xfId="0" applyNumberFormat="1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wrapText="1"/>
      <protection hidden="1"/>
    </xf>
    <xf numFmtId="49" fontId="5" fillId="3" borderId="13" xfId="0" applyNumberFormat="1" applyFont="1" applyFill="1" applyBorder="1" applyAlignment="1" applyProtection="1">
      <alignment horizontal="left" vertical="center"/>
      <protection locked="0" hidden="1"/>
    </xf>
    <xf numFmtId="49" fontId="5" fillId="3" borderId="16" xfId="0" applyNumberFormat="1" applyFont="1" applyFill="1" applyBorder="1" applyAlignment="1" applyProtection="1">
      <alignment horizontal="left" vertical="center"/>
      <protection locked="0" hidden="1"/>
    </xf>
    <xf numFmtId="49" fontId="5" fillId="3" borderId="11" xfId="0" applyNumberFormat="1" applyFont="1" applyFill="1" applyBorder="1" applyAlignment="1" applyProtection="1">
      <alignment horizontal="left" vertical="center"/>
      <protection locked="0" hidden="1"/>
    </xf>
    <xf numFmtId="14" fontId="5" fillId="3" borderId="13" xfId="0" applyNumberFormat="1" applyFont="1" applyFill="1" applyBorder="1" applyAlignment="1" applyProtection="1">
      <alignment horizontal="left" vertical="center"/>
      <protection locked="0" hidden="1"/>
    </xf>
    <xf numFmtId="14" fontId="5" fillId="3" borderId="16" xfId="0" applyNumberFormat="1" applyFont="1" applyFill="1" applyBorder="1" applyAlignment="1" applyProtection="1">
      <alignment horizontal="left" vertical="center"/>
      <protection locked="0" hidden="1"/>
    </xf>
    <xf numFmtId="14" fontId="5" fillId="3" borderId="11" xfId="0" applyNumberFormat="1" applyFont="1" applyFill="1" applyBorder="1" applyAlignment="1" applyProtection="1">
      <alignment horizontal="left" vertical="center"/>
      <protection locked="0" hidden="1"/>
    </xf>
    <xf numFmtId="0" fontId="7" fillId="4" borderId="13" xfId="0" applyFont="1" applyFill="1" applyBorder="1" applyAlignment="1" applyProtection="1">
      <alignment horizontal="left" vertical="center" wrapText="1"/>
      <protection hidden="1"/>
    </xf>
    <xf numFmtId="0" fontId="7" fillId="4" borderId="16" xfId="0" applyFont="1" applyFill="1" applyBorder="1" applyAlignment="1" applyProtection="1">
      <alignment horizontal="left" vertical="center" wrapText="1"/>
      <protection hidden="1"/>
    </xf>
    <xf numFmtId="0" fontId="7" fillId="4" borderId="11" xfId="0" applyFont="1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49" fontId="3" fillId="0" borderId="9" xfId="0" applyNumberFormat="1" applyFont="1" applyBorder="1" applyAlignment="1" applyProtection="1">
      <alignment horizontal="left" vertical="center"/>
      <protection hidden="1"/>
    </xf>
    <xf numFmtId="49" fontId="7" fillId="4" borderId="9" xfId="0" applyNumberFormat="1" applyFont="1" applyFill="1" applyBorder="1" applyProtection="1">
      <protection hidden="1"/>
    </xf>
    <xf numFmtId="49" fontId="4" fillId="4" borderId="9" xfId="0" applyNumberFormat="1" applyFont="1" applyFill="1" applyBorder="1" applyAlignment="1" applyProtection="1">
      <alignment horizontal="left" vertical="center"/>
      <protection hidden="1"/>
    </xf>
    <xf numFmtId="0" fontId="6" fillId="4" borderId="9" xfId="0" applyFont="1" applyFill="1" applyBorder="1" applyAlignment="1" applyProtection="1">
      <alignment wrapText="1"/>
      <protection hidden="1"/>
    </xf>
    <xf numFmtId="49" fontId="7" fillId="4" borderId="9" xfId="0" applyNumberFormat="1" applyFont="1" applyFill="1" applyBorder="1" applyAlignment="1" applyProtection="1">
      <alignment horizontal="left" vertical="center"/>
      <protection hidden="1"/>
    </xf>
    <xf numFmtId="49" fontId="9" fillId="5" borderId="9" xfId="0" applyNumberFormat="1" applyFont="1" applyFill="1" applyBorder="1" applyAlignment="1" applyProtection="1">
      <alignment horizontal="center" vertical="center"/>
      <protection hidden="1"/>
    </xf>
    <xf numFmtId="49" fontId="9" fillId="5" borderId="10" xfId="0" applyNumberFormat="1" applyFont="1" applyFill="1" applyBorder="1" applyAlignment="1" applyProtection="1">
      <alignment horizontal="center" vertical="center"/>
      <protection hidden="1"/>
    </xf>
    <xf numFmtId="49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16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12" xfId="0" applyNumberFormat="1" applyFont="1" applyFill="1" applyBorder="1" applyAlignment="1" applyProtection="1">
      <alignment horizontal="center" vertical="center"/>
      <protection hidden="1"/>
    </xf>
    <xf numFmtId="49" fontId="7" fillId="5" borderId="9" xfId="0" applyNumberFormat="1" applyFont="1" applyFill="1" applyBorder="1" applyAlignment="1" applyProtection="1">
      <alignment horizontal="center" vertical="center"/>
      <protection hidden="1"/>
    </xf>
    <xf numFmtId="49" fontId="7" fillId="5" borderId="10" xfId="0" applyNumberFormat="1" applyFont="1" applyFill="1" applyBorder="1" applyAlignment="1" applyProtection="1">
      <alignment horizontal="center" vertical="center"/>
      <protection hidden="1"/>
    </xf>
    <xf numFmtId="49" fontId="10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10" fillId="4" borderId="13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9" xfId="0" applyNumberFormat="1" applyFont="1" applyFill="1" applyBorder="1" applyAlignment="1" applyProtection="1">
      <alignment horizontal="left" vertical="center"/>
      <protection locked="0" hidden="1"/>
    </xf>
    <xf numFmtId="49" fontId="12" fillId="6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9" xfId="0" applyNumberFormat="1" applyFont="1" applyFill="1" applyBorder="1" applyAlignment="1" applyProtection="1">
      <alignment horizontal="left" vertical="center"/>
      <protection hidden="1"/>
    </xf>
    <xf numFmtId="0" fontId="7" fillId="2" borderId="9" xfId="0" applyFont="1" applyFill="1" applyBorder="1" applyAlignment="1" applyProtection="1">
      <alignment horizontal="right" vertical="center"/>
      <protection hidden="1"/>
    </xf>
    <xf numFmtId="49" fontId="7" fillId="4" borderId="13" xfId="0" applyNumberFormat="1" applyFont="1" applyFill="1" applyBorder="1" applyAlignment="1" applyProtection="1">
      <alignment horizontal="left" vertical="center" wrapText="1"/>
      <protection hidden="1"/>
    </xf>
    <xf numFmtId="49" fontId="7" fillId="4" borderId="16" xfId="0" applyNumberFormat="1" applyFont="1" applyFill="1" applyBorder="1" applyAlignment="1" applyProtection="1">
      <alignment horizontal="left" vertical="center" wrapText="1"/>
      <protection hidden="1"/>
    </xf>
    <xf numFmtId="49" fontId="7" fillId="4" borderId="11" xfId="0" applyNumberFormat="1" applyFont="1" applyFill="1" applyBorder="1" applyAlignment="1" applyProtection="1">
      <alignment horizontal="left" vertical="center" wrapText="1"/>
      <protection hidden="1"/>
    </xf>
    <xf numFmtId="14" fontId="8" fillId="7" borderId="13" xfId="0" applyNumberFormat="1" applyFont="1" applyFill="1" applyBorder="1" applyAlignment="1" applyProtection="1">
      <alignment horizontal="center" vertical="center" wrapText="1"/>
      <protection locked="0" hidden="1"/>
    </xf>
    <xf numFmtId="14" fontId="8" fillId="7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4" borderId="13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49" fontId="20" fillId="0" borderId="0" xfId="0" applyNumberFormat="1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wrapText="1"/>
      <protection hidden="1"/>
    </xf>
    <xf numFmtId="0" fontId="21" fillId="2" borderId="0" xfId="0" applyFont="1" applyFill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3</xdr:col>
      <xdr:colOff>285750</xdr:colOff>
      <xdr:row>1</xdr:row>
      <xdr:rowOff>495300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6478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4"/>
  <sheetViews>
    <sheetView tabSelected="1" zoomScale="73" zoomScaleNormal="73" workbookViewId="0">
      <selection activeCell="K3" sqref="K3:L6"/>
    </sheetView>
  </sheetViews>
  <sheetFormatPr baseColWidth="10" defaultColWidth="11.5546875" defaultRowHeight="13.2" x14ac:dyDescent="0.25"/>
  <cols>
    <col min="1" max="1" width="4.44140625" customWidth="1"/>
    <col min="2" max="2" width="4.109375" customWidth="1"/>
    <col min="3" max="3" width="13" customWidth="1"/>
    <col min="4" max="4" width="10.88671875" customWidth="1"/>
    <col min="5" max="5" width="5.109375" customWidth="1"/>
    <col min="6" max="6" width="3.88671875" customWidth="1"/>
    <col min="7" max="7" width="9.109375" customWidth="1"/>
    <col min="8" max="8" width="14.33203125" customWidth="1"/>
    <col min="9" max="14" width="12.109375" customWidth="1"/>
    <col min="15" max="15" width="13.33203125" customWidth="1"/>
    <col min="16" max="16" width="31" customWidth="1"/>
    <col min="17" max="17" width="26" customWidth="1"/>
    <col min="18" max="19" width="13.109375" customWidth="1"/>
  </cols>
  <sheetData>
    <row r="1" spans="1:26" ht="42.6" customHeight="1" x14ac:dyDescent="0.25">
      <c r="A1" s="50"/>
      <c r="B1" s="51"/>
      <c r="C1" s="51"/>
      <c r="D1" s="51"/>
      <c r="E1" s="54" t="s">
        <v>0</v>
      </c>
      <c r="F1" s="54"/>
      <c r="G1" s="54"/>
      <c r="H1" s="54"/>
      <c r="I1" s="54"/>
      <c r="J1" s="55"/>
      <c r="K1" s="56"/>
      <c r="L1" s="2"/>
      <c r="M1" s="60" t="s">
        <v>1</v>
      </c>
      <c r="N1" s="60"/>
      <c r="O1" s="60"/>
      <c r="P1" s="13" t="str">
        <f>IF(OR($Q1="0",$Q1="-1"),"",IF($Q1="1","Entweder vor 'Anmeldung' oder vor 'Abrechnung' ein X eintragen",CONCATENATE("Unzulässige Eingabe:  ",L1)))</f>
        <v>Entweder vor 'Anmeldung' oder vor 'Abrechnung' ein X eintragen</v>
      </c>
      <c r="Q1" s="86" t="str">
        <f>IF(OR(AND(ISBLANK($L$1),ISBLANK($L$2)),AND(NOT(ISBLANK($L$1)),NOT(ISBLANK($L$2)))),"1",IF(ISBLANK($L1),"0",IF(OR($L1="X",$L1="x"),"-1","2")))</f>
        <v>1</v>
      </c>
      <c r="R1" s="87" t="s">
        <v>2</v>
      </c>
      <c r="S1" s="87"/>
      <c r="T1" s="87"/>
      <c r="U1" s="87"/>
      <c r="V1" s="86"/>
      <c r="W1" s="86"/>
    </row>
    <row r="2" spans="1:26" ht="42.6" customHeight="1" x14ac:dyDescent="0.25">
      <c r="A2" s="52"/>
      <c r="B2" s="53"/>
      <c r="C2" s="53"/>
      <c r="D2" s="53"/>
      <c r="E2" s="57"/>
      <c r="F2" s="57"/>
      <c r="G2" s="57"/>
      <c r="H2" s="57"/>
      <c r="I2" s="57"/>
      <c r="J2" s="58"/>
      <c r="K2" s="59"/>
      <c r="L2" s="2"/>
      <c r="M2" s="60" t="s">
        <v>3</v>
      </c>
      <c r="N2" s="60"/>
      <c r="O2" s="60"/>
      <c r="P2" s="13" t="str">
        <f>IF(OR($Q2="0",$Q2="-1"),"",IF($Q2="1","Entweder vor 'Anmeldung' oder vor 'Abrechnung' ein X eintragen",CONCATENATE("Unzulässige Eingabe:  ",L2)))</f>
        <v>Entweder vor 'Anmeldung' oder vor 'Abrechnung' ein X eintragen</v>
      </c>
      <c r="Q2" s="86" t="str">
        <f>IF(OR(AND(ISBLANK($L$1),ISBLANK($L$2)),AND(NOT(ISBLANK($L$1)),NOT(ISBLANK($L$2)))),"1",IF(ISBLANK($L2),"0",IF(OR($L2="X",$L2="x"),"-1","2")))</f>
        <v>1</v>
      </c>
      <c r="R2" s="87" t="s">
        <v>4</v>
      </c>
      <c r="S2" s="87"/>
      <c r="T2" s="87"/>
      <c r="U2" s="87"/>
      <c r="V2" s="86"/>
      <c r="W2" s="86"/>
    </row>
    <row r="3" spans="1:26" ht="33" customHeight="1" x14ac:dyDescent="0.25">
      <c r="A3" s="62" t="s">
        <v>5</v>
      </c>
      <c r="B3" s="62"/>
      <c r="C3" s="62"/>
      <c r="D3" s="41"/>
      <c r="E3" s="42"/>
      <c r="F3" s="42"/>
      <c r="G3" s="42"/>
      <c r="H3" s="42"/>
      <c r="I3" s="42"/>
      <c r="J3" s="43"/>
      <c r="K3" s="63" t="s">
        <v>6</v>
      </c>
      <c r="L3" s="63"/>
      <c r="M3" s="63" t="s">
        <v>7</v>
      </c>
      <c r="N3" s="63"/>
      <c r="O3" s="63"/>
      <c r="P3" s="17" t="s">
        <v>34</v>
      </c>
      <c r="Q3" s="86"/>
      <c r="R3" s="86"/>
      <c r="S3" s="86"/>
      <c r="T3" s="86"/>
      <c r="U3" s="86"/>
      <c r="V3" s="86"/>
      <c r="W3" s="86"/>
    </row>
    <row r="4" spans="1:26" ht="29.85" customHeight="1" x14ac:dyDescent="0.25">
      <c r="A4" s="62" t="s">
        <v>8</v>
      </c>
      <c r="B4" s="62"/>
      <c r="C4" s="62"/>
      <c r="D4" s="44"/>
      <c r="E4" s="45"/>
      <c r="F4" s="45"/>
      <c r="G4" s="45"/>
      <c r="H4" s="45"/>
      <c r="I4" s="45"/>
      <c r="J4" s="46"/>
      <c r="K4" s="63"/>
      <c r="L4" s="63"/>
      <c r="M4" s="63"/>
      <c r="N4" s="63"/>
      <c r="O4" s="63"/>
      <c r="P4" s="14"/>
      <c r="Q4" s="86"/>
      <c r="R4" s="86"/>
      <c r="S4" s="86"/>
      <c r="T4" s="86"/>
      <c r="U4" s="86"/>
      <c r="V4" s="86"/>
      <c r="W4" s="86"/>
    </row>
    <row r="5" spans="1:26" ht="29.85" customHeight="1" x14ac:dyDescent="0.25">
      <c r="A5" s="64" t="s">
        <v>9</v>
      </c>
      <c r="B5" s="64"/>
      <c r="C5" s="64"/>
      <c r="D5" s="44"/>
      <c r="E5" s="45"/>
      <c r="F5" s="45"/>
      <c r="G5" s="45"/>
      <c r="H5" s="45"/>
      <c r="I5" s="45"/>
      <c r="J5" s="46"/>
      <c r="K5" s="63"/>
      <c r="L5" s="63"/>
      <c r="M5" s="63"/>
      <c r="N5" s="63"/>
      <c r="O5" s="63"/>
      <c r="P5" s="14"/>
      <c r="Q5" s="86"/>
      <c r="R5" s="86"/>
      <c r="S5" s="86"/>
      <c r="T5" s="86"/>
      <c r="U5" s="86"/>
      <c r="V5" s="86"/>
      <c r="W5" s="86"/>
    </row>
    <row r="6" spans="1:26" ht="29.85" customHeight="1" x14ac:dyDescent="0.3">
      <c r="A6" s="64" t="s">
        <v>10</v>
      </c>
      <c r="B6" s="64"/>
      <c r="C6" s="41"/>
      <c r="D6" s="42"/>
      <c r="E6" s="42"/>
      <c r="F6" s="42"/>
      <c r="G6" s="42"/>
      <c r="H6" s="42"/>
      <c r="I6" s="42"/>
      <c r="J6" s="43"/>
      <c r="K6" s="63"/>
      <c r="L6" s="63"/>
      <c r="M6" s="63"/>
      <c r="N6" s="63"/>
      <c r="O6" s="63"/>
      <c r="P6" s="14"/>
      <c r="Q6" s="88"/>
      <c r="R6" s="86"/>
      <c r="S6" s="86"/>
      <c r="T6" s="89"/>
      <c r="U6" s="86"/>
      <c r="V6" s="86"/>
      <c r="W6" s="86"/>
    </row>
    <row r="7" spans="1:26" ht="54.45" customHeight="1" x14ac:dyDescent="0.25">
      <c r="A7" s="79" t="s">
        <v>39</v>
      </c>
      <c r="B7" s="80"/>
      <c r="C7" s="80"/>
      <c r="D7" s="80"/>
      <c r="E7" s="80"/>
      <c r="F7" s="80"/>
      <c r="G7" s="80"/>
      <c r="H7" s="80"/>
      <c r="I7" s="80"/>
      <c r="J7" s="80"/>
      <c r="K7" s="81"/>
      <c r="L7" s="84" t="s">
        <v>40</v>
      </c>
      <c r="M7" s="85"/>
      <c r="N7" s="82"/>
      <c r="O7" s="83"/>
      <c r="P7" s="14"/>
      <c r="Q7" s="86"/>
      <c r="R7" s="86"/>
      <c r="S7" s="86"/>
      <c r="T7" s="89"/>
      <c r="U7" s="86"/>
      <c r="V7" s="86"/>
      <c r="W7" s="86"/>
    </row>
    <row r="8" spans="1:26" ht="40.35" customHeight="1" x14ac:dyDescent="0.3">
      <c r="A8" s="65" t="s">
        <v>11</v>
      </c>
      <c r="B8" s="65"/>
      <c r="C8" s="65"/>
      <c r="D8" s="65"/>
      <c r="E8" s="65"/>
      <c r="F8" s="65"/>
      <c r="G8" s="65"/>
      <c r="H8" s="66"/>
      <c r="I8" s="67" t="s">
        <v>12</v>
      </c>
      <c r="J8" s="68"/>
      <c r="K8" s="69"/>
      <c r="L8" s="70" t="s">
        <v>13</v>
      </c>
      <c r="M8" s="71" t="s">
        <v>14</v>
      </c>
      <c r="N8" s="72"/>
      <c r="O8" s="40" t="s">
        <v>38</v>
      </c>
      <c r="P8" s="14"/>
      <c r="Q8" s="86"/>
      <c r="R8" s="86"/>
      <c r="S8" s="86"/>
      <c r="T8" s="86"/>
      <c r="U8" s="86"/>
      <c r="V8" s="86"/>
      <c r="W8" s="86"/>
    </row>
    <row r="9" spans="1:26" ht="58.65" customHeight="1" x14ac:dyDescent="0.3">
      <c r="A9" s="73" t="s">
        <v>15</v>
      </c>
      <c r="B9" s="73"/>
      <c r="C9" s="73"/>
      <c r="D9" s="73"/>
      <c r="E9" s="73"/>
      <c r="F9" s="73"/>
      <c r="G9" s="73"/>
      <c r="H9" s="74"/>
      <c r="I9" s="24" t="s">
        <v>16</v>
      </c>
      <c r="J9" s="36" t="s">
        <v>35</v>
      </c>
      <c r="K9" s="25" t="s">
        <v>17</v>
      </c>
      <c r="L9" s="24" t="s">
        <v>16</v>
      </c>
      <c r="M9" s="3" t="s">
        <v>36</v>
      </c>
      <c r="N9" s="34" t="s">
        <v>17</v>
      </c>
      <c r="O9" s="30" t="s">
        <v>18</v>
      </c>
      <c r="P9" s="14"/>
      <c r="Q9" s="90" t="s">
        <v>19</v>
      </c>
      <c r="R9" s="90" t="s">
        <v>20</v>
      </c>
      <c r="S9" s="90" t="s">
        <v>21</v>
      </c>
      <c r="T9" s="90" t="s">
        <v>22</v>
      </c>
      <c r="U9" s="90" t="s">
        <v>23</v>
      </c>
      <c r="V9" s="90" t="s">
        <v>24</v>
      </c>
      <c r="W9" s="90" t="s">
        <v>37</v>
      </c>
      <c r="X9" s="1"/>
      <c r="Y9" s="1"/>
      <c r="Z9" s="1"/>
    </row>
    <row r="10" spans="1:26" ht="21.15" customHeight="1" x14ac:dyDescent="0.3">
      <c r="A10" s="4" t="s">
        <v>25</v>
      </c>
      <c r="B10" s="61" t="s">
        <v>26</v>
      </c>
      <c r="C10" s="61"/>
      <c r="D10" s="61"/>
      <c r="E10" s="61"/>
      <c r="F10" s="61"/>
      <c r="G10" s="61"/>
      <c r="H10" s="21" t="s">
        <v>27</v>
      </c>
      <c r="I10" s="18">
        <v>12</v>
      </c>
      <c r="J10" s="37">
        <v>6</v>
      </c>
      <c r="K10" s="26">
        <v>0</v>
      </c>
      <c r="L10" s="27">
        <v>22</v>
      </c>
      <c r="M10" s="5">
        <v>16</v>
      </c>
      <c r="N10" s="35">
        <v>10</v>
      </c>
      <c r="O10" s="31"/>
      <c r="P10" s="14"/>
      <c r="Q10" s="86"/>
      <c r="R10" s="86"/>
      <c r="S10" s="86"/>
      <c r="T10" s="86"/>
      <c r="U10" s="86"/>
      <c r="V10" s="86"/>
      <c r="W10" s="86"/>
    </row>
    <row r="11" spans="1:26" ht="25.5" customHeight="1" x14ac:dyDescent="0.25">
      <c r="A11" s="6">
        <v>1</v>
      </c>
      <c r="B11" s="75"/>
      <c r="C11" s="75"/>
      <c r="D11" s="75"/>
      <c r="E11" s="75"/>
      <c r="F11" s="75"/>
      <c r="G11" s="75"/>
      <c r="H11" s="22"/>
      <c r="I11" s="19"/>
      <c r="J11" s="38"/>
      <c r="K11" s="28"/>
      <c r="L11" s="19"/>
      <c r="M11" s="7"/>
      <c r="N11" s="28"/>
      <c r="O11" s="32" t="str">
        <f>IF(Q11="-1","",IF(Q11&gt;"0","      ! ! !",  IF(I11&gt;0,I$10*I11,IF(J11&gt;0,J$10*J11,IF(K11&gt;0,K$10*K11, IF(L11&gt;0,L$10*L11, IF(M11&gt;0,M$10*M11, IF(N11&gt;0,N$10*N11,"      ! ! !"))))))))</f>
        <v/>
      </c>
      <c r="P11" s="15" t="str">
        <f t="shared" ref="P11:P40" si="0">IF(Q11="0","",IF(Q11="1","Datenschutzerklärung unten akzeptieren",IF(Q11="2","Unzulässiger Wert",IF(Q11="3","In dieser Zeile eingeben: 1 Übernachtungswert",""))))</f>
        <v/>
      </c>
      <c r="Q11" s="91" t="str">
        <f t="shared" ref="Q11:Q40" si="1">IF(ISBLANK($B11),"-1",IF($Q$44&gt;"0","1",IF(COUNTIF(R11:W11,"=2")&gt;0,"2",IF(COUNTIF(R11:W11,"=1")&lt;&gt;1,"3","0"))))</f>
        <v>-1</v>
      </c>
      <c r="R11" s="86" t="str">
        <f t="shared" ref="R11:S40" si="2">IF(ISBLANK(I11),"0",IF(ISNUMBER(I11),IF(AND(I11&gt;0,INT(I11)=I11),"1","2"),"2"))</f>
        <v>0</v>
      </c>
      <c r="S11" s="86" t="str">
        <f t="shared" si="2"/>
        <v>0</v>
      </c>
      <c r="T11" s="86" t="str">
        <f t="shared" ref="T11:T40" si="3">IF(ISBLANK(K11),"0",IF(ISNUMBER(K11),IF(AND(K11&gt;0,INT(K11)=K11),"1","2"),"2"))</f>
        <v>0</v>
      </c>
      <c r="U11" s="86" t="str">
        <f t="shared" ref="U11:U40" si="4">IF(ISBLANK(L11),"0",IF(ISNUMBER(L11),IF(AND(L11&gt;0,INT(L11)=L11),"1","2"),"2"))</f>
        <v>0</v>
      </c>
      <c r="V11" s="86" t="str">
        <f t="shared" ref="V11:V40" si="5">IF(ISBLANK(M11),"0",IF(ISNUMBER(M11),IF(AND(M11&gt;0,INT(M11)=M11),"1","2"),"2"))</f>
        <v>0</v>
      </c>
      <c r="W11" s="86" t="str">
        <f t="shared" ref="W11:W40" si="6">IF(ISBLANK(N11),"0",IF(ISNUMBER(N11),IF(AND(N11&gt;0,INT(N11)=N11),"1","2"),"2"))</f>
        <v>0</v>
      </c>
    </row>
    <row r="12" spans="1:26" ht="25.5" customHeight="1" x14ac:dyDescent="0.25">
      <c r="A12" s="6">
        <v>2</v>
      </c>
      <c r="B12" s="75"/>
      <c r="C12" s="75"/>
      <c r="D12" s="75"/>
      <c r="E12" s="75"/>
      <c r="F12" s="75"/>
      <c r="G12" s="75"/>
      <c r="H12" s="22"/>
      <c r="I12" s="19"/>
      <c r="J12" s="38"/>
      <c r="K12" s="28"/>
      <c r="L12" s="19"/>
      <c r="M12" s="7"/>
      <c r="N12" s="28"/>
      <c r="O12" s="32" t="str">
        <f t="shared" ref="O12:O40" si="7">IF(Q12="-1","",IF(Q12&gt;"0","      ! ! !",  IF(I12&gt;0,I$10*I12,IF(J12&gt;0,J$10*J12,IF(K12&gt;0,K$10*K12, IF(L12&gt;0,L$10*L12, IF(M12&gt;0,M$10*M12, IF(N12&gt;0,N$10*N12,"      ! ! !"))))))))</f>
        <v/>
      </c>
      <c r="P12" s="15" t="str">
        <f t="shared" si="0"/>
        <v/>
      </c>
      <c r="Q12" s="91" t="str">
        <f t="shared" si="1"/>
        <v>-1</v>
      </c>
      <c r="R12" s="86" t="str">
        <f t="shared" si="2"/>
        <v>0</v>
      </c>
      <c r="S12" s="86" t="str">
        <f t="shared" si="2"/>
        <v>0</v>
      </c>
      <c r="T12" s="86" t="str">
        <f t="shared" si="3"/>
        <v>0</v>
      </c>
      <c r="U12" s="86" t="str">
        <f t="shared" si="4"/>
        <v>0</v>
      </c>
      <c r="V12" s="86" t="str">
        <f t="shared" si="5"/>
        <v>0</v>
      </c>
      <c r="W12" s="86" t="str">
        <f t="shared" si="6"/>
        <v>0</v>
      </c>
    </row>
    <row r="13" spans="1:26" ht="25.5" customHeight="1" x14ac:dyDescent="0.25">
      <c r="A13" s="6">
        <v>3</v>
      </c>
      <c r="B13" s="75"/>
      <c r="C13" s="75"/>
      <c r="D13" s="75"/>
      <c r="E13" s="75"/>
      <c r="F13" s="75"/>
      <c r="G13" s="75"/>
      <c r="H13" s="22"/>
      <c r="I13" s="19"/>
      <c r="J13" s="38"/>
      <c r="K13" s="28"/>
      <c r="L13" s="19"/>
      <c r="M13" s="7"/>
      <c r="N13" s="28"/>
      <c r="O13" s="32" t="str">
        <f t="shared" si="7"/>
        <v/>
      </c>
      <c r="P13" s="15" t="str">
        <f t="shared" si="0"/>
        <v/>
      </c>
      <c r="Q13" s="91" t="str">
        <f t="shared" si="1"/>
        <v>-1</v>
      </c>
      <c r="R13" s="86" t="str">
        <f t="shared" si="2"/>
        <v>0</v>
      </c>
      <c r="S13" s="86" t="str">
        <f t="shared" si="2"/>
        <v>0</v>
      </c>
      <c r="T13" s="86" t="str">
        <f t="shared" si="3"/>
        <v>0</v>
      </c>
      <c r="U13" s="86" t="str">
        <f t="shared" si="4"/>
        <v>0</v>
      </c>
      <c r="V13" s="86" t="str">
        <f t="shared" si="5"/>
        <v>0</v>
      </c>
      <c r="W13" s="86" t="str">
        <f t="shared" si="6"/>
        <v>0</v>
      </c>
    </row>
    <row r="14" spans="1:26" ht="25.5" customHeight="1" x14ac:dyDescent="0.25">
      <c r="A14" s="6">
        <v>4</v>
      </c>
      <c r="B14" s="75"/>
      <c r="C14" s="75"/>
      <c r="D14" s="75"/>
      <c r="E14" s="75"/>
      <c r="F14" s="75"/>
      <c r="G14" s="75"/>
      <c r="H14" s="22"/>
      <c r="I14" s="19"/>
      <c r="J14" s="38"/>
      <c r="K14" s="28"/>
      <c r="L14" s="19"/>
      <c r="M14" s="7"/>
      <c r="N14" s="28"/>
      <c r="O14" s="32" t="str">
        <f t="shared" si="7"/>
        <v/>
      </c>
      <c r="P14" s="15" t="str">
        <f t="shared" si="0"/>
        <v/>
      </c>
      <c r="Q14" s="91" t="str">
        <f t="shared" si="1"/>
        <v>-1</v>
      </c>
      <c r="R14" s="86" t="str">
        <f t="shared" si="2"/>
        <v>0</v>
      </c>
      <c r="S14" s="86" t="str">
        <f t="shared" si="2"/>
        <v>0</v>
      </c>
      <c r="T14" s="86" t="str">
        <f t="shared" si="3"/>
        <v>0</v>
      </c>
      <c r="U14" s="86" t="str">
        <f t="shared" si="4"/>
        <v>0</v>
      </c>
      <c r="V14" s="86" t="str">
        <f t="shared" si="5"/>
        <v>0</v>
      </c>
      <c r="W14" s="86" t="str">
        <f t="shared" si="6"/>
        <v>0</v>
      </c>
    </row>
    <row r="15" spans="1:26" ht="25.5" customHeight="1" x14ac:dyDescent="0.25">
      <c r="A15" s="6">
        <v>5</v>
      </c>
      <c r="B15" s="75"/>
      <c r="C15" s="75"/>
      <c r="D15" s="75"/>
      <c r="E15" s="75"/>
      <c r="F15" s="75"/>
      <c r="G15" s="75"/>
      <c r="H15" s="22"/>
      <c r="I15" s="19"/>
      <c r="J15" s="38"/>
      <c r="K15" s="28"/>
      <c r="L15" s="19"/>
      <c r="M15" s="7"/>
      <c r="N15" s="28"/>
      <c r="O15" s="32" t="str">
        <f t="shared" si="7"/>
        <v/>
      </c>
      <c r="P15" s="15" t="str">
        <f t="shared" si="0"/>
        <v/>
      </c>
      <c r="Q15" s="91" t="str">
        <f t="shared" si="1"/>
        <v>-1</v>
      </c>
      <c r="R15" s="86" t="str">
        <f t="shared" si="2"/>
        <v>0</v>
      </c>
      <c r="S15" s="86" t="str">
        <f t="shared" si="2"/>
        <v>0</v>
      </c>
      <c r="T15" s="86" t="str">
        <f t="shared" si="3"/>
        <v>0</v>
      </c>
      <c r="U15" s="86" t="str">
        <f t="shared" si="4"/>
        <v>0</v>
      </c>
      <c r="V15" s="86" t="str">
        <f t="shared" si="5"/>
        <v>0</v>
      </c>
      <c r="W15" s="86" t="str">
        <f t="shared" si="6"/>
        <v>0</v>
      </c>
    </row>
    <row r="16" spans="1:26" ht="25.5" customHeight="1" x14ac:dyDescent="0.25">
      <c r="A16" s="6">
        <v>6</v>
      </c>
      <c r="B16" s="75"/>
      <c r="C16" s="75"/>
      <c r="D16" s="75"/>
      <c r="E16" s="75"/>
      <c r="F16" s="75"/>
      <c r="G16" s="75"/>
      <c r="H16" s="22"/>
      <c r="I16" s="19"/>
      <c r="J16" s="38"/>
      <c r="K16" s="28"/>
      <c r="L16" s="19"/>
      <c r="M16" s="7"/>
      <c r="N16" s="28"/>
      <c r="O16" s="32" t="str">
        <f t="shared" si="7"/>
        <v/>
      </c>
      <c r="P16" s="15" t="str">
        <f t="shared" si="0"/>
        <v/>
      </c>
      <c r="Q16" s="91" t="str">
        <f t="shared" si="1"/>
        <v>-1</v>
      </c>
      <c r="R16" s="86" t="str">
        <f t="shared" si="2"/>
        <v>0</v>
      </c>
      <c r="S16" s="86" t="str">
        <f t="shared" si="2"/>
        <v>0</v>
      </c>
      <c r="T16" s="86" t="str">
        <f t="shared" si="3"/>
        <v>0</v>
      </c>
      <c r="U16" s="86" t="str">
        <f t="shared" si="4"/>
        <v>0</v>
      </c>
      <c r="V16" s="86" t="str">
        <f t="shared" si="5"/>
        <v>0</v>
      </c>
      <c r="W16" s="86" t="str">
        <f t="shared" si="6"/>
        <v>0</v>
      </c>
    </row>
    <row r="17" spans="1:23" ht="25.5" customHeight="1" x14ac:dyDescent="0.25">
      <c r="A17" s="6">
        <v>7</v>
      </c>
      <c r="B17" s="75"/>
      <c r="C17" s="75"/>
      <c r="D17" s="75"/>
      <c r="E17" s="75"/>
      <c r="F17" s="75"/>
      <c r="G17" s="75"/>
      <c r="H17" s="22"/>
      <c r="I17" s="19"/>
      <c r="J17" s="38"/>
      <c r="K17" s="28"/>
      <c r="L17" s="19"/>
      <c r="M17" s="7"/>
      <c r="N17" s="28"/>
      <c r="O17" s="32" t="str">
        <f t="shared" si="7"/>
        <v/>
      </c>
      <c r="P17" s="15" t="str">
        <f t="shared" si="0"/>
        <v/>
      </c>
      <c r="Q17" s="91" t="str">
        <f t="shared" si="1"/>
        <v>-1</v>
      </c>
      <c r="R17" s="86" t="str">
        <f t="shared" si="2"/>
        <v>0</v>
      </c>
      <c r="S17" s="86" t="str">
        <f t="shared" si="2"/>
        <v>0</v>
      </c>
      <c r="T17" s="86" t="str">
        <f t="shared" si="3"/>
        <v>0</v>
      </c>
      <c r="U17" s="86" t="str">
        <f t="shared" si="4"/>
        <v>0</v>
      </c>
      <c r="V17" s="86" t="str">
        <f t="shared" si="5"/>
        <v>0</v>
      </c>
      <c r="W17" s="86" t="str">
        <f t="shared" si="6"/>
        <v>0</v>
      </c>
    </row>
    <row r="18" spans="1:23" ht="25.5" customHeight="1" x14ac:dyDescent="0.25">
      <c r="A18" s="6">
        <v>8</v>
      </c>
      <c r="B18" s="75"/>
      <c r="C18" s="75"/>
      <c r="D18" s="75"/>
      <c r="E18" s="75"/>
      <c r="F18" s="75"/>
      <c r="G18" s="75"/>
      <c r="H18" s="22"/>
      <c r="I18" s="19"/>
      <c r="J18" s="38"/>
      <c r="K18" s="28"/>
      <c r="L18" s="19"/>
      <c r="M18" s="7"/>
      <c r="N18" s="28"/>
      <c r="O18" s="32" t="str">
        <f t="shared" si="7"/>
        <v/>
      </c>
      <c r="P18" s="15" t="str">
        <f t="shared" si="0"/>
        <v/>
      </c>
      <c r="Q18" s="91" t="str">
        <f t="shared" si="1"/>
        <v>-1</v>
      </c>
      <c r="R18" s="86" t="str">
        <f t="shared" si="2"/>
        <v>0</v>
      </c>
      <c r="S18" s="86" t="str">
        <f t="shared" si="2"/>
        <v>0</v>
      </c>
      <c r="T18" s="86" t="str">
        <f t="shared" si="3"/>
        <v>0</v>
      </c>
      <c r="U18" s="86" t="str">
        <f t="shared" si="4"/>
        <v>0</v>
      </c>
      <c r="V18" s="86" t="str">
        <f t="shared" si="5"/>
        <v>0</v>
      </c>
      <c r="W18" s="86" t="str">
        <f t="shared" si="6"/>
        <v>0</v>
      </c>
    </row>
    <row r="19" spans="1:23" ht="25.5" customHeight="1" x14ac:dyDescent="0.25">
      <c r="A19" s="6">
        <v>9</v>
      </c>
      <c r="B19" s="75"/>
      <c r="C19" s="75"/>
      <c r="D19" s="75"/>
      <c r="E19" s="75"/>
      <c r="F19" s="75"/>
      <c r="G19" s="75"/>
      <c r="H19" s="22"/>
      <c r="I19" s="19"/>
      <c r="J19" s="38"/>
      <c r="K19" s="28"/>
      <c r="L19" s="19"/>
      <c r="M19" s="7"/>
      <c r="N19" s="28"/>
      <c r="O19" s="32" t="str">
        <f t="shared" si="7"/>
        <v/>
      </c>
      <c r="P19" s="15" t="str">
        <f t="shared" si="0"/>
        <v/>
      </c>
      <c r="Q19" s="91" t="str">
        <f t="shared" si="1"/>
        <v>-1</v>
      </c>
      <c r="R19" s="86" t="str">
        <f t="shared" si="2"/>
        <v>0</v>
      </c>
      <c r="S19" s="86" t="str">
        <f t="shared" si="2"/>
        <v>0</v>
      </c>
      <c r="T19" s="86" t="str">
        <f t="shared" si="3"/>
        <v>0</v>
      </c>
      <c r="U19" s="86" t="str">
        <f t="shared" si="4"/>
        <v>0</v>
      </c>
      <c r="V19" s="86" t="str">
        <f t="shared" si="5"/>
        <v>0</v>
      </c>
      <c r="W19" s="86" t="str">
        <f t="shared" si="6"/>
        <v>0</v>
      </c>
    </row>
    <row r="20" spans="1:23" ht="25.5" customHeight="1" x14ac:dyDescent="0.25">
      <c r="A20" s="6">
        <v>10</v>
      </c>
      <c r="B20" s="75"/>
      <c r="C20" s="75"/>
      <c r="D20" s="75"/>
      <c r="E20" s="75"/>
      <c r="F20" s="75"/>
      <c r="G20" s="75"/>
      <c r="H20" s="22"/>
      <c r="I20" s="19"/>
      <c r="J20" s="38"/>
      <c r="K20" s="28"/>
      <c r="L20" s="19"/>
      <c r="M20" s="7"/>
      <c r="N20" s="28"/>
      <c r="O20" s="32" t="str">
        <f t="shared" si="7"/>
        <v/>
      </c>
      <c r="P20" s="15" t="str">
        <f t="shared" si="0"/>
        <v/>
      </c>
      <c r="Q20" s="91" t="str">
        <f t="shared" si="1"/>
        <v>-1</v>
      </c>
      <c r="R20" s="86" t="str">
        <f t="shared" si="2"/>
        <v>0</v>
      </c>
      <c r="S20" s="86" t="str">
        <f t="shared" si="2"/>
        <v>0</v>
      </c>
      <c r="T20" s="86" t="str">
        <f t="shared" si="3"/>
        <v>0</v>
      </c>
      <c r="U20" s="86" t="str">
        <f t="shared" si="4"/>
        <v>0</v>
      </c>
      <c r="V20" s="86" t="str">
        <f t="shared" si="5"/>
        <v>0</v>
      </c>
      <c r="W20" s="86" t="str">
        <f t="shared" si="6"/>
        <v>0</v>
      </c>
    </row>
    <row r="21" spans="1:23" ht="25.5" customHeight="1" x14ac:dyDescent="0.25">
      <c r="A21" s="6">
        <v>11</v>
      </c>
      <c r="B21" s="75"/>
      <c r="C21" s="75"/>
      <c r="D21" s="75"/>
      <c r="E21" s="75"/>
      <c r="F21" s="75"/>
      <c r="G21" s="75"/>
      <c r="H21" s="22"/>
      <c r="I21" s="19"/>
      <c r="J21" s="38"/>
      <c r="K21" s="28"/>
      <c r="L21" s="19"/>
      <c r="M21" s="7"/>
      <c r="N21" s="28"/>
      <c r="O21" s="32" t="str">
        <f t="shared" si="7"/>
        <v/>
      </c>
      <c r="P21" s="15" t="str">
        <f t="shared" si="0"/>
        <v/>
      </c>
      <c r="Q21" s="91" t="str">
        <f t="shared" si="1"/>
        <v>-1</v>
      </c>
      <c r="R21" s="86" t="str">
        <f t="shared" si="2"/>
        <v>0</v>
      </c>
      <c r="S21" s="86" t="str">
        <f t="shared" si="2"/>
        <v>0</v>
      </c>
      <c r="T21" s="86" t="str">
        <f t="shared" si="3"/>
        <v>0</v>
      </c>
      <c r="U21" s="86" t="str">
        <f t="shared" si="4"/>
        <v>0</v>
      </c>
      <c r="V21" s="86" t="str">
        <f t="shared" si="5"/>
        <v>0</v>
      </c>
      <c r="W21" s="86" t="str">
        <f t="shared" si="6"/>
        <v>0</v>
      </c>
    </row>
    <row r="22" spans="1:23" ht="25.5" customHeight="1" x14ac:dyDescent="0.25">
      <c r="A22" s="6">
        <v>12</v>
      </c>
      <c r="B22" s="75"/>
      <c r="C22" s="75"/>
      <c r="D22" s="75"/>
      <c r="E22" s="75"/>
      <c r="F22" s="75"/>
      <c r="G22" s="75"/>
      <c r="H22" s="22"/>
      <c r="I22" s="19"/>
      <c r="J22" s="38"/>
      <c r="K22" s="28"/>
      <c r="L22" s="19"/>
      <c r="M22" s="7"/>
      <c r="N22" s="28"/>
      <c r="O22" s="32" t="str">
        <f t="shared" si="7"/>
        <v/>
      </c>
      <c r="P22" s="15" t="str">
        <f t="shared" si="0"/>
        <v/>
      </c>
      <c r="Q22" s="91" t="str">
        <f t="shared" si="1"/>
        <v>-1</v>
      </c>
      <c r="R22" s="86" t="str">
        <f t="shared" si="2"/>
        <v>0</v>
      </c>
      <c r="S22" s="86" t="str">
        <f t="shared" si="2"/>
        <v>0</v>
      </c>
      <c r="T22" s="86" t="str">
        <f t="shared" si="3"/>
        <v>0</v>
      </c>
      <c r="U22" s="86" t="str">
        <f t="shared" si="4"/>
        <v>0</v>
      </c>
      <c r="V22" s="86" t="str">
        <f t="shared" si="5"/>
        <v>0</v>
      </c>
      <c r="W22" s="86" t="str">
        <f t="shared" si="6"/>
        <v>0</v>
      </c>
    </row>
    <row r="23" spans="1:23" ht="25.5" customHeight="1" x14ac:dyDescent="0.25">
      <c r="A23" s="6">
        <v>13</v>
      </c>
      <c r="B23" s="75"/>
      <c r="C23" s="75"/>
      <c r="D23" s="75"/>
      <c r="E23" s="75"/>
      <c r="F23" s="75"/>
      <c r="G23" s="75"/>
      <c r="H23" s="22"/>
      <c r="I23" s="19"/>
      <c r="J23" s="38"/>
      <c r="K23" s="28"/>
      <c r="L23" s="19"/>
      <c r="M23" s="7"/>
      <c r="N23" s="28"/>
      <c r="O23" s="32" t="str">
        <f t="shared" si="7"/>
        <v/>
      </c>
      <c r="P23" s="15" t="str">
        <f t="shared" si="0"/>
        <v/>
      </c>
      <c r="Q23" s="91" t="str">
        <f t="shared" si="1"/>
        <v>-1</v>
      </c>
      <c r="R23" s="86" t="str">
        <f t="shared" si="2"/>
        <v>0</v>
      </c>
      <c r="S23" s="86" t="str">
        <f t="shared" si="2"/>
        <v>0</v>
      </c>
      <c r="T23" s="86" t="str">
        <f t="shared" si="3"/>
        <v>0</v>
      </c>
      <c r="U23" s="86" t="str">
        <f t="shared" si="4"/>
        <v>0</v>
      </c>
      <c r="V23" s="86" t="str">
        <f t="shared" si="5"/>
        <v>0</v>
      </c>
      <c r="W23" s="86" t="str">
        <f t="shared" si="6"/>
        <v>0</v>
      </c>
    </row>
    <row r="24" spans="1:23" ht="25.5" customHeight="1" x14ac:dyDescent="0.25">
      <c r="A24" s="6">
        <v>14</v>
      </c>
      <c r="B24" s="75"/>
      <c r="C24" s="75"/>
      <c r="D24" s="75"/>
      <c r="E24" s="75"/>
      <c r="F24" s="75"/>
      <c r="G24" s="75"/>
      <c r="H24" s="22"/>
      <c r="I24" s="19"/>
      <c r="J24" s="38"/>
      <c r="K24" s="28"/>
      <c r="L24" s="19"/>
      <c r="M24" s="7"/>
      <c r="N24" s="28"/>
      <c r="O24" s="32" t="str">
        <f t="shared" si="7"/>
        <v/>
      </c>
      <c r="P24" s="15" t="str">
        <f t="shared" si="0"/>
        <v/>
      </c>
      <c r="Q24" s="91" t="str">
        <f t="shared" si="1"/>
        <v>-1</v>
      </c>
      <c r="R24" s="86" t="str">
        <f t="shared" si="2"/>
        <v>0</v>
      </c>
      <c r="S24" s="86" t="str">
        <f t="shared" si="2"/>
        <v>0</v>
      </c>
      <c r="T24" s="86" t="str">
        <f t="shared" si="3"/>
        <v>0</v>
      </c>
      <c r="U24" s="86" t="str">
        <f t="shared" si="4"/>
        <v>0</v>
      </c>
      <c r="V24" s="86" t="str">
        <f t="shared" si="5"/>
        <v>0</v>
      </c>
      <c r="W24" s="86" t="str">
        <f t="shared" si="6"/>
        <v>0</v>
      </c>
    </row>
    <row r="25" spans="1:23" ht="25.5" customHeight="1" x14ac:dyDescent="0.25">
      <c r="A25" s="6">
        <v>15</v>
      </c>
      <c r="B25" s="75"/>
      <c r="C25" s="75"/>
      <c r="D25" s="75"/>
      <c r="E25" s="75"/>
      <c r="F25" s="75"/>
      <c r="G25" s="75"/>
      <c r="H25" s="22"/>
      <c r="I25" s="19"/>
      <c r="J25" s="38"/>
      <c r="K25" s="28"/>
      <c r="L25" s="19"/>
      <c r="M25" s="7"/>
      <c r="N25" s="28"/>
      <c r="O25" s="32" t="str">
        <f t="shared" si="7"/>
        <v/>
      </c>
      <c r="P25" s="15" t="str">
        <f t="shared" si="0"/>
        <v/>
      </c>
      <c r="Q25" s="91" t="str">
        <f t="shared" si="1"/>
        <v>-1</v>
      </c>
      <c r="R25" s="86" t="str">
        <f t="shared" si="2"/>
        <v>0</v>
      </c>
      <c r="S25" s="86" t="str">
        <f t="shared" si="2"/>
        <v>0</v>
      </c>
      <c r="T25" s="86" t="str">
        <f t="shared" si="3"/>
        <v>0</v>
      </c>
      <c r="U25" s="86" t="str">
        <f t="shared" si="4"/>
        <v>0</v>
      </c>
      <c r="V25" s="86" t="str">
        <f t="shared" si="5"/>
        <v>0</v>
      </c>
      <c r="W25" s="86" t="str">
        <f t="shared" si="6"/>
        <v>0</v>
      </c>
    </row>
    <row r="26" spans="1:23" ht="25.5" customHeight="1" x14ac:dyDescent="0.25">
      <c r="A26" s="6">
        <v>16</v>
      </c>
      <c r="B26" s="75"/>
      <c r="C26" s="75"/>
      <c r="D26" s="75"/>
      <c r="E26" s="75"/>
      <c r="F26" s="75"/>
      <c r="G26" s="75"/>
      <c r="H26" s="22"/>
      <c r="I26" s="19"/>
      <c r="J26" s="38"/>
      <c r="K26" s="28"/>
      <c r="L26" s="19"/>
      <c r="M26" s="7"/>
      <c r="N26" s="28"/>
      <c r="O26" s="32" t="str">
        <f t="shared" si="7"/>
        <v/>
      </c>
      <c r="P26" s="15" t="str">
        <f t="shared" si="0"/>
        <v/>
      </c>
      <c r="Q26" s="91" t="str">
        <f t="shared" si="1"/>
        <v>-1</v>
      </c>
      <c r="R26" s="86" t="str">
        <f t="shared" si="2"/>
        <v>0</v>
      </c>
      <c r="S26" s="86" t="str">
        <f t="shared" si="2"/>
        <v>0</v>
      </c>
      <c r="T26" s="86" t="str">
        <f t="shared" si="3"/>
        <v>0</v>
      </c>
      <c r="U26" s="86" t="str">
        <f t="shared" si="4"/>
        <v>0</v>
      </c>
      <c r="V26" s="86" t="str">
        <f t="shared" si="5"/>
        <v>0</v>
      </c>
      <c r="W26" s="86" t="str">
        <f t="shared" si="6"/>
        <v>0</v>
      </c>
    </row>
    <row r="27" spans="1:23" ht="25.5" customHeight="1" x14ac:dyDescent="0.25">
      <c r="A27" s="6">
        <v>17</v>
      </c>
      <c r="B27" s="75"/>
      <c r="C27" s="75"/>
      <c r="D27" s="75"/>
      <c r="E27" s="75"/>
      <c r="F27" s="75"/>
      <c r="G27" s="75"/>
      <c r="H27" s="22"/>
      <c r="I27" s="19"/>
      <c r="J27" s="38"/>
      <c r="K27" s="28"/>
      <c r="L27" s="19"/>
      <c r="M27" s="7"/>
      <c r="N27" s="28"/>
      <c r="O27" s="32" t="str">
        <f t="shared" si="7"/>
        <v/>
      </c>
      <c r="P27" s="15" t="str">
        <f t="shared" si="0"/>
        <v/>
      </c>
      <c r="Q27" s="91" t="str">
        <f t="shared" si="1"/>
        <v>-1</v>
      </c>
      <c r="R27" s="86" t="str">
        <f t="shared" si="2"/>
        <v>0</v>
      </c>
      <c r="S27" s="86" t="str">
        <f t="shared" si="2"/>
        <v>0</v>
      </c>
      <c r="T27" s="86" t="str">
        <f t="shared" si="3"/>
        <v>0</v>
      </c>
      <c r="U27" s="86" t="str">
        <f t="shared" si="4"/>
        <v>0</v>
      </c>
      <c r="V27" s="86" t="str">
        <f t="shared" si="5"/>
        <v>0</v>
      </c>
      <c r="W27" s="86" t="str">
        <f t="shared" si="6"/>
        <v>0</v>
      </c>
    </row>
    <row r="28" spans="1:23" ht="25.5" customHeight="1" x14ac:dyDescent="0.25">
      <c r="A28" s="6">
        <v>18</v>
      </c>
      <c r="B28" s="75"/>
      <c r="C28" s="75"/>
      <c r="D28" s="75"/>
      <c r="E28" s="75"/>
      <c r="F28" s="75"/>
      <c r="G28" s="75"/>
      <c r="H28" s="22"/>
      <c r="I28" s="19"/>
      <c r="J28" s="38"/>
      <c r="K28" s="28"/>
      <c r="L28" s="19"/>
      <c r="M28" s="7"/>
      <c r="N28" s="28"/>
      <c r="O28" s="32" t="str">
        <f t="shared" si="7"/>
        <v/>
      </c>
      <c r="P28" s="15" t="str">
        <f t="shared" si="0"/>
        <v/>
      </c>
      <c r="Q28" s="91" t="str">
        <f t="shared" si="1"/>
        <v>-1</v>
      </c>
      <c r="R28" s="86" t="str">
        <f t="shared" si="2"/>
        <v>0</v>
      </c>
      <c r="S28" s="86" t="str">
        <f t="shared" si="2"/>
        <v>0</v>
      </c>
      <c r="T28" s="86" t="str">
        <f t="shared" si="3"/>
        <v>0</v>
      </c>
      <c r="U28" s="86" t="str">
        <f t="shared" si="4"/>
        <v>0</v>
      </c>
      <c r="V28" s="86" t="str">
        <f t="shared" si="5"/>
        <v>0</v>
      </c>
      <c r="W28" s="86" t="str">
        <f t="shared" si="6"/>
        <v>0</v>
      </c>
    </row>
    <row r="29" spans="1:23" ht="25.5" customHeight="1" x14ac:dyDescent="0.25">
      <c r="A29" s="6">
        <v>19</v>
      </c>
      <c r="B29" s="75"/>
      <c r="C29" s="75"/>
      <c r="D29" s="75"/>
      <c r="E29" s="75"/>
      <c r="F29" s="75"/>
      <c r="G29" s="75"/>
      <c r="H29" s="22"/>
      <c r="I29" s="19"/>
      <c r="J29" s="38"/>
      <c r="K29" s="28"/>
      <c r="L29" s="19"/>
      <c r="M29" s="7"/>
      <c r="N29" s="28"/>
      <c r="O29" s="32" t="str">
        <f t="shared" si="7"/>
        <v/>
      </c>
      <c r="P29" s="15" t="str">
        <f t="shared" si="0"/>
        <v/>
      </c>
      <c r="Q29" s="91" t="str">
        <f t="shared" si="1"/>
        <v>-1</v>
      </c>
      <c r="R29" s="86" t="str">
        <f t="shared" si="2"/>
        <v>0</v>
      </c>
      <c r="S29" s="86" t="str">
        <f t="shared" si="2"/>
        <v>0</v>
      </c>
      <c r="T29" s="86" t="str">
        <f t="shared" si="3"/>
        <v>0</v>
      </c>
      <c r="U29" s="86" t="str">
        <f t="shared" si="4"/>
        <v>0</v>
      </c>
      <c r="V29" s="86" t="str">
        <f t="shared" si="5"/>
        <v>0</v>
      </c>
      <c r="W29" s="86" t="str">
        <f t="shared" si="6"/>
        <v>0</v>
      </c>
    </row>
    <row r="30" spans="1:23" ht="25.5" customHeight="1" x14ac:dyDescent="0.25">
      <c r="A30" s="6">
        <v>20</v>
      </c>
      <c r="B30" s="75"/>
      <c r="C30" s="75"/>
      <c r="D30" s="75"/>
      <c r="E30" s="75"/>
      <c r="F30" s="75"/>
      <c r="G30" s="75"/>
      <c r="H30" s="22"/>
      <c r="I30" s="19"/>
      <c r="J30" s="38"/>
      <c r="K30" s="28"/>
      <c r="L30" s="19"/>
      <c r="M30" s="7"/>
      <c r="N30" s="28"/>
      <c r="O30" s="32" t="str">
        <f t="shared" si="7"/>
        <v/>
      </c>
      <c r="P30" s="15" t="str">
        <f t="shared" si="0"/>
        <v/>
      </c>
      <c r="Q30" s="91" t="str">
        <f t="shared" si="1"/>
        <v>-1</v>
      </c>
      <c r="R30" s="86" t="str">
        <f t="shared" si="2"/>
        <v>0</v>
      </c>
      <c r="S30" s="86" t="str">
        <f t="shared" si="2"/>
        <v>0</v>
      </c>
      <c r="T30" s="86" t="str">
        <f t="shared" si="3"/>
        <v>0</v>
      </c>
      <c r="U30" s="86" t="str">
        <f t="shared" si="4"/>
        <v>0</v>
      </c>
      <c r="V30" s="86" t="str">
        <f t="shared" si="5"/>
        <v>0</v>
      </c>
      <c r="W30" s="86" t="str">
        <f t="shared" si="6"/>
        <v>0</v>
      </c>
    </row>
    <row r="31" spans="1:23" ht="25.5" customHeight="1" x14ac:dyDescent="0.25">
      <c r="A31" s="6">
        <v>21</v>
      </c>
      <c r="B31" s="75"/>
      <c r="C31" s="75"/>
      <c r="D31" s="75"/>
      <c r="E31" s="75"/>
      <c r="F31" s="75"/>
      <c r="G31" s="75"/>
      <c r="H31" s="22"/>
      <c r="I31" s="19"/>
      <c r="J31" s="38"/>
      <c r="K31" s="28"/>
      <c r="L31" s="19"/>
      <c r="M31" s="7"/>
      <c r="N31" s="28"/>
      <c r="O31" s="32" t="str">
        <f t="shared" si="7"/>
        <v/>
      </c>
      <c r="P31" s="15" t="str">
        <f t="shared" si="0"/>
        <v/>
      </c>
      <c r="Q31" s="91" t="str">
        <f t="shared" si="1"/>
        <v>-1</v>
      </c>
      <c r="R31" s="86" t="str">
        <f t="shared" si="2"/>
        <v>0</v>
      </c>
      <c r="S31" s="86" t="str">
        <f t="shared" si="2"/>
        <v>0</v>
      </c>
      <c r="T31" s="86" t="str">
        <f t="shared" si="3"/>
        <v>0</v>
      </c>
      <c r="U31" s="86" t="str">
        <f t="shared" si="4"/>
        <v>0</v>
      </c>
      <c r="V31" s="86" t="str">
        <f t="shared" si="5"/>
        <v>0</v>
      </c>
      <c r="W31" s="86" t="str">
        <f t="shared" si="6"/>
        <v>0</v>
      </c>
    </row>
    <row r="32" spans="1:23" ht="25.5" customHeight="1" x14ac:dyDescent="0.25">
      <c r="A32" s="6">
        <v>22</v>
      </c>
      <c r="B32" s="75"/>
      <c r="C32" s="75"/>
      <c r="D32" s="75"/>
      <c r="E32" s="75"/>
      <c r="F32" s="75"/>
      <c r="G32" s="75"/>
      <c r="H32" s="22"/>
      <c r="I32" s="19"/>
      <c r="J32" s="38"/>
      <c r="K32" s="28"/>
      <c r="L32" s="19"/>
      <c r="M32" s="7"/>
      <c r="N32" s="28"/>
      <c r="O32" s="32" t="str">
        <f t="shared" si="7"/>
        <v/>
      </c>
      <c r="P32" s="15" t="str">
        <f t="shared" si="0"/>
        <v/>
      </c>
      <c r="Q32" s="91" t="str">
        <f t="shared" si="1"/>
        <v>-1</v>
      </c>
      <c r="R32" s="86" t="str">
        <f t="shared" si="2"/>
        <v>0</v>
      </c>
      <c r="S32" s="86" t="str">
        <f t="shared" si="2"/>
        <v>0</v>
      </c>
      <c r="T32" s="86" t="str">
        <f t="shared" si="3"/>
        <v>0</v>
      </c>
      <c r="U32" s="86" t="str">
        <f t="shared" si="4"/>
        <v>0</v>
      </c>
      <c r="V32" s="86" t="str">
        <f t="shared" si="5"/>
        <v>0</v>
      </c>
      <c r="W32" s="86" t="str">
        <f t="shared" si="6"/>
        <v>0</v>
      </c>
    </row>
    <row r="33" spans="1:23" ht="25.5" customHeight="1" x14ac:dyDescent="0.25">
      <c r="A33" s="6">
        <v>23</v>
      </c>
      <c r="B33" s="75"/>
      <c r="C33" s="75"/>
      <c r="D33" s="75"/>
      <c r="E33" s="75"/>
      <c r="F33" s="75"/>
      <c r="G33" s="75"/>
      <c r="H33" s="22"/>
      <c r="I33" s="19"/>
      <c r="J33" s="38"/>
      <c r="K33" s="28"/>
      <c r="L33" s="19"/>
      <c r="M33" s="7"/>
      <c r="N33" s="28"/>
      <c r="O33" s="32" t="str">
        <f t="shared" si="7"/>
        <v/>
      </c>
      <c r="P33" s="15" t="str">
        <f t="shared" si="0"/>
        <v/>
      </c>
      <c r="Q33" s="91" t="str">
        <f t="shared" si="1"/>
        <v>-1</v>
      </c>
      <c r="R33" s="86" t="str">
        <f t="shared" si="2"/>
        <v>0</v>
      </c>
      <c r="S33" s="86" t="str">
        <f t="shared" si="2"/>
        <v>0</v>
      </c>
      <c r="T33" s="86" t="str">
        <f t="shared" si="3"/>
        <v>0</v>
      </c>
      <c r="U33" s="86" t="str">
        <f t="shared" si="4"/>
        <v>0</v>
      </c>
      <c r="V33" s="86" t="str">
        <f t="shared" si="5"/>
        <v>0</v>
      </c>
      <c r="W33" s="86" t="str">
        <f t="shared" si="6"/>
        <v>0</v>
      </c>
    </row>
    <row r="34" spans="1:23" ht="25.5" customHeight="1" x14ac:dyDescent="0.25">
      <c r="A34" s="6">
        <v>24</v>
      </c>
      <c r="B34" s="75"/>
      <c r="C34" s="75"/>
      <c r="D34" s="75"/>
      <c r="E34" s="75"/>
      <c r="F34" s="75"/>
      <c r="G34" s="75"/>
      <c r="H34" s="22"/>
      <c r="I34" s="19"/>
      <c r="J34" s="38"/>
      <c r="K34" s="28"/>
      <c r="L34" s="19"/>
      <c r="M34" s="7"/>
      <c r="N34" s="28"/>
      <c r="O34" s="32" t="str">
        <f t="shared" si="7"/>
        <v/>
      </c>
      <c r="P34" s="15" t="str">
        <f t="shared" si="0"/>
        <v/>
      </c>
      <c r="Q34" s="91" t="str">
        <f t="shared" si="1"/>
        <v>-1</v>
      </c>
      <c r="R34" s="86" t="str">
        <f t="shared" si="2"/>
        <v>0</v>
      </c>
      <c r="S34" s="86" t="str">
        <f t="shared" si="2"/>
        <v>0</v>
      </c>
      <c r="T34" s="86" t="str">
        <f t="shared" si="3"/>
        <v>0</v>
      </c>
      <c r="U34" s="86" t="str">
        <f t="shared" si="4"/>
        <v>0</v>
      </c>
      <c r="V34" s="86" t="str">
        <f t="shared" si="5"/>
        <v>0</v>
      </c>
      <c r="W34" s="86" t="str">
        <f t="shared" si="6"/>
        <v>0</v>
      </c>
    </row>
    <row r="35" spans="1:23" ht="25.5" customHeight="1" x14ac:dyDescent="0.25">
      <c r="A35" s="6">
        <v>25</v>
      </c>
      <c r="B35" s="75"/>
      <c r="C35" s="75"/>
      <c r="D35" s="75"/>
      <c r="E35" s="75"/>
      <c r="F35" s="75"/>
      <c r="G35" s="75"/>
      <c r="H35" s="22"/>
      <c r="I35" s="19"/>
      <c r="J35" s="38"/>
      <c r="K35" s="28"/>
      <c r="L35" s="19"/>
      <c r="M35" s="7"/>
      <c r="N35" s="28"/>
      <c r="O35" s="32" t="str">
        <f t="shared" si="7"/>
        <v/>
      </c>
      <c r="P35" s="15" t="str">
        <f t="shared" si="0"/>
        <v/>
      </c>
      <c r="Q35" s="91" t="str">
        <f t="shared" si="1"/>
        <v>-1</v>
      </c>
      <c r="R35" s="86" t="str">
        <f t="shared" si="2"/>
        <v>0</v>
      </c>
      <c r="S35" s="86" t="str">
        <f t="shared" si="2"/>
        <v>0</v>
      </c>
      <c r="T35" s="86" t="str">
        <f t="shared" si="3"/>
        <v>0</v>
      </c>
      <c r="U35" s="86" t="str">
        <f t="shared" si="4"/>
        <v>0</v>
      </c>
      <c r="V35" s="86" t="str">
        <f t="shared" si="5"/>
        <v>0</v>
      </c>
      <c r="W35" s="86" t="str">
        <f t="shared" si="6"/>
        <v>0</v>
      </c>
    </row>
    <row r="36" spans="1:23" ht="25.5" customHeight="1" x14ac:dyDescent="0.25">
      <c r="A36" s="6">
        <v>26</v>
      </c>
      <c r="B36" s="75"/>
      <c r="C36" s="75"/>
      <c r="D36" s="75"/>
      <c r="E36" s="75"/>
      <c r="F36" s="75"/>
      <c r="G36" s="75"/>
      <c r="H36" s="22"/>
      <c r="I36" s="19"/>
      <c r="J36" s="38"/>
      <c r="K36" s="28"/>
      <c r="L36" s="19"/>
      <c r="M36" s="7"/>
      <c r="N36" s="28"/>
      <c r="O36" s="32" t="str">
        <f t="shared" si="7"/>
        <v/>
      </c>
      <c r="P36" s="15" t="str">
        <f t="shared" si="0"/>
        <v/>
      </c>
      <c r="Q36" s="91" t="str">
        <f t="shared" si="1"/>
        <v>-1</v>
      </c>
      <c r="R36" s="86" t="str">
        <f t="shared" si="2"/>
        <v>0</v>
      </c>
      <c r="S36" s="86" t="str">
        <f t="shared" si="2"/>
        <v>0</v>
      </c>
      <c r="T36" s="86" t="str">
        <f t="shared" si="3"/>
        <v>0</v>
      </c>
      <c r="U36" s="86" t="str">
        <f t="shared" si="4"/>
        <v>0</v>
      </c>
      <c r="V36" s="86" t="str">
        <f t="shared" si="5"/>
        <v>0</v>
      </c>
      <c r="W36" s="86" t="str">
        <f t="shared" si="6"/>
        <v>0</v>
      </c>
    </row>
    <row r="37" spans="1:23" ht="25.5" customHeight="1" x14ac:dyDescent="0.25">
      <c r="A37" s="6">
        <v>27</v>
      </c>
      <c r="B37" s="75"/>
      <c r="C37" s="75"/>
      <c r="D37" s="75"/>
      <c r="E37" s="75"/>
      <c r="F37" s="75"/>
      <c r="G37" s="75"/>
      <c r="H37" s="22"/>
      <c r="I37" s="19"/>
      <c r="J37" s="38"/>
      <c r="K37" s="28"/>
      <c r="L37" s="19"/>
      <c r="M37" s="7"/>
      <c r="N37" s="28"/>
      <c r="O37" s="32" t="str">
        <f t="shared" si="7"/>
        <v/>
      </c>
      <c r="P37" s="15" t="str">
        <f t="shared" si="0"/>
        <v/>
      </c>
      <c r="Q37" s="91" t="str">
        <f t="shared" si="1"/>
        <v>-1</v>
      </c>
      <c r="R37" s="86" t="str">
        <f t="shared" si="2"/>
        <v>0</v>
      </c>
      <c r="S37" s="86" t="str">
        <f t="shared" si="2"/>
        <v>0</v>
      </c>
      <c r="T37" s="86" t="str">
        <f t="shared" si="3"/>
        <v>0</v>
      </c>
      <c r="U37" s="86" t="str">
        <f t="shared" si="4"/>
        <v>0</v>
      </c>
      <c r="V37" s="86" t="str">
        <f t="shared" si="5"/>
        <v>0</v>
      </c>
      <c r="W37" s="86" t="str">
        <f t="shared" si="6"/>
        <v>0</v>
      </c>
    </row>
    <row r="38" spans="1:23" ht="25.5" customHeight="1" x14ac:dyDescent="0.25">
      <c r="A38" s="6">
        <v>28</v>
      </c>
      <c r="B38" s="75"/>
      <c r="C38" s="75"/>
      <c r="D38" s="75"/>
      <c r="E38" s="75"/>
      <c r="F38" s="75"/>
      <c r="G38" s="75"/>
      <c r="H38" s="22"/>
      <c r="I38" s="19"/>
      <c r="J38" s="38"/>
      <c r="K38" s="28"/>
      <c r="L38" s="19"/>
      <c r="M38" s="7"/>
      <c r="N38" s="28"/>
      <c r="O38" s="32" t="str">
        <f t="shared" si="7"/>
        <v/>
      </c>
      <c r="P38" s="15" t="str">
        <f t="shared" si="0"/>
        <v/>
      </c>
      <c r="Q38" s="91" t="str">
        <f t="shared" si="1"/>
        <v>-1</v>
      </c>
      <c r="R38" s="86" t="str">
        <f t="shared" si="2"/>
        <v>0</v>
      </c>
      <c r="S38" s="86" t="str">
        <f t="shared" si="2"/>
        <v>0</v>
      </c>
      <c r="T38" s="86" t="str">
        <f t="shared" si="3"/>
        <v>0</v>
      </c>
      <c r="U38" s="86" t="str">
        <f t="shared" si="4"/>
        <v>0</v>
      </c>
      <c r="V38" s="86" t="str">
        <f t="shared" si="5"/>
        <v>0</v>
      </c>
      <c r="W38" s="86" t="str">
        <f t="shared" si="6"/>
        <v>0</v>
      </c>
    </row>
    <row r="39" spans="1:23" ht="25.5" customHeight="1" x14ac:dyDescent="0.25">
      <c r="A39" s="6">
        <v>29</v>
      </c>
      <c r="B39" s="75"/>
      <c r="C39" s="75"/>
      <c r="D39" s="75"/>
      <c r="E39" s="75"/>
      <c r="F39" s="75"/>
      <c r="G39" s="75"/>
      <c r="H39" s="22"/>
      <c r="I39" s="19"/>
      <c r="J39" s="38"/>
      <c r="K39" s="28"/>
      <c r="L39" s="19"/>
      <c r="M39" s="7"/>
      <c r="N39" s="28"/>
      <c r="O39" s="32" t="str">
        <f t="shared" si="7"/>
        <v/>
      </c>
      <c r="P39" s="15" t="str">
        <f t="shared" si="0"/>
        <v/>
      </c>
      <c r="Q39" s="91" t="str">
        <f t="shared" si="1"/>
        <v>-1</v>
      </c>
      <c r="R39" s="86" t="str">
        <f t="shared" si="2"/>
        <v>0</v>
      </c>
      <c r="S39" s="86" t="str">
        <f t="shared" si="2"/>
        <v>0</v>
      </c>
      <c r="T39" s="86" t="str">
        <f t="shared" si="3"/>
        <v>0</v>
      </c>
      <c r="U39" s="86" t="str">
        <f t="shared" si="4"/>
        <v>0</v>
      </c>
      <c r="V39" s="86" t="str">
        <f t="shared" si="5"/>
        <v>0</v>
      </c>
      <c r="W39" s="86" t="str">
        <f t="shared" si="6"/>
        <v>0</v>
      </c>
    </row>
    <row r="40" spans="1:23" ht="25.5" customHeight="1" x14ac:dyDescent="0.25">
      <c r="A40" s="6">
        <v>30</v>
      </c>
      <c r="B40" s="75"/>
      <c r="C40" s="75"/>
      <c r="D40" s="75"/>
      <c r="E40" s="75"/>
      <c r="F40" s="75"/>
      <c r="G40" s="75"/>
      <c r="H40" s="22"/>
      <c r="I40" s="19"/>
      <c r="J40" s="38"/>
      <c r="K40" s="28"/>
      <c r="L40" s="19"/>
      <c r="M40" s="7"/>
      <c r="N40" s="28"/>
      <c r="O40" s="32" t="str">
        <f t="shared" si="7"/>
        <v/>
      </c>
      <c r="P40" s="15" t="str">
        <f t="shared" si="0"/>
        <v/>
      </c>
      <c r="Q40" s="91" t="str">
        <f t="shared" si="1"/>
        <v>-1</v>
      </c>
      <c r="R40" s="86" t="str">
        <f t="shared" si="2"/>
        <v>0</v>
      </c>
      <c r="S40" s="86" t="str">
        <f t="shared" si="2"/>
        <v>0</v>
      </c>
      <c r="T40" s="86" t="str">
        <f t="shared" si="3"/>
        <v>0</v>
      </c>
      <c r="U40" s="86" t="str">
        <f t="shared" si="4"/>
        <v>0</v>
      </c>
      <c r="V40" s="86" t="str">
        <f t="shared" si="5"/>
        <v>0</v>
      </c>
      <c r="W40" s="86" t="str">
        <f t="shared" si="6"/>
        <v>0</v>
      </c>
    </row>
    <row r="41" spans="1:23" ht="25.5" customHeight="1" x14ac:dyDescent="0.25">
      <c r="A41" s="6"/>
      <c r="B41" s="77" t="s">
        <v>28</v>
      </c>
      <c r="C41" s="77"/>
      <c r="D41" s="77"/>
      <c r="E41" s="77"/>
      <c r="F41" s="77"/>
      <c r="G41" s="77"/>
      <c r="H41" s="23"/>
      <c r="I41" s="20">
        <f>SUMIFS(I11:I40,$B11:$B40,"*",I11:I40,"&gt;0")</f>
        <v>0</v>
      </c>
      <c r="J41" s="39">
        <f>SUMIFS(J11:J40,$B11:$B40,"*",J11:J40,"&gt;0")</f>
        <v>0</v>
      </c>
      <c r="K41" s="29">
        <f t="shared" ref="K41:N41" si="8">SUMIFS(K11:K40,$B11:$B40,"*",K11:K40,"&gt;0")</f>
        <v>0</v>
      </c>
      <c r="L41" s="20">
        <f t="shared" si="8"/>
        <v>0</v>
      </c>
      <c r="M41" s="8">
        <f t="shared" si="8"/>
        <v>0</v>
      </c>
      <c r="N41" s="29">
        <f t="shared" si="8"/>
        <v>0</v>
      </c>
      <c r="O41" s="33">
        <f>SUM(I41:N41)</f>
        <v>0</v>
      </c>
      <c r="P41" s="16"/>
      <c r="Q41" s="86"/>
      <c r="R41" s="86"/>
      <c r="S41" s="86"/>
      <c r="T41" s="86"/>
      <c r="U41" s="86"/>
      <c r="V41" s="86"/>
      <c r="W41" s="86"/>
    </row>
    <row r="42" spans="1:23" ht="25.5" customHeight="1" x14ac:dyDescent="0.25">
      <c r="A42" s="6"/>
      <c r="B42" s="77" t="s">
        <v>29</v>
      </c>
      <c r="C42" s="77"/>
      <c r="D42" s="77"/>
      <c r="E42" s="77"/>
      <c r="F42" s="77"/>
      <c r="G42" s="77"/>
      <c r="H42" s="23"/>
      <c r="I42" s="20">
        <f>COUNTIFS(I11:I40,"&gt;0",$B11:$B40,"*")</f>
        <v>0</v>
      </c>
      <c r="J42" s="39">
        <f>COUNTIFS(J11:J40,"&gt;0",$B11:$B40,"*")</f>
        <v>0</v>
      </c>
      <c r="K42" s="29">
        <f t="shared" ref="K42:N42" si="9">COUNTIFS(K11:K40,"&gt;0",$B11:$B40,"*")</f>
        <v>0</v>
      </c>
      <c r="L42" s="20">
        <f t="shared" si="9"/>
        <v>0</v>
      </c>
      <c r="M42" s="8">
        <f t="shared" si="9"/>
        <v>0</v>
      </c>
      <c r="N42" s="29">
        <f t="shared" si="9"/>
        <v>0</v>
      </c>
      <c r="O42" s="33">
        <f>SUM(I42:N42)</f>
        <v>0</v>
      </c>
      <c r="P42" s="16"/>
      <c r="Q42" s="92">
        <f>COUNTIF(Q11:Q40,"=1") + COUNTIF(Q11:Q40,"=2") + COUNTIF(Q11:Q40,"=3") + COUNTIF(Q1:Q2,"=1") + COUNTIF(Q1:Q2,"=2") + COUNTIF(Q43:Q43,"=1")</f>
        <v>2</v>
      </c>
      <c r="R42" s="87" t="s">
        <v>30</v>
      </c>
      <c r="S42" s="87"/>
      <c r="T42" s="87"/>
      <c r="U42" s="87"/>
      <c r="V42" s="87"/>
      <c r="W42" s="86"/>
    </row>
    <row r="43" spans="1:23" ht="29.85" customHeight="1" x14ac:dyDescent="0.25">
      <c r="A43" s="6"/>
      <c r="B43" s="78" t="str">
        <f>IF(Q2="-1","Mit der Anmeldung geleistete Anzahlung:   ","")</f>
        <v/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9"/>
      <c r="O43" s="10" t="str">
        <f>IF(Q43="-1",IF(N43&gt;SUM(O11:O40),-SUM(O11:O40), -N43),"")</f>
        <v/>
      </c>
      <c r="P43" s="15" t="str">
        <f>IF(Q43="1",CONCATENATE("Unzulässiger Eintrag: ",N43),"")</f>
        <v/>
      </c>
      <c r="Q43" s="86" t="str">
        <f>IF(Q1="-1",IF(ISBLANK(N43),"0","1"),IF(Q2="-1",   IF(ISBLANK(N43),"0",IF(ISNUMBER(N43),IF(AND(N43&gt;=0,INT(N43)=N43),"-1","1"),"1")),"0"))</f>
        <v>0</v>
      </c>
      <c r="R43" s="87" t="s">
        <v>31</v>
      </c>
      <c r="S43" s="87"/>
      <c r="T43" s="87"/>
      <c r="U43" s="87"/>
      <c r="V43" s="87"/>
      <c r="W43" s="86"/>
    </row>
    <row r="44" spans="1:23" ht="42.15" customHeight="1" x14ac:dyDescent="0.25">
      <c r="A44" s="76" t="s">
        <v>32</v>
      </c>
      <c r="B44" s="76"/>
      <c r="C44" s="76"/>
      <c r="D44" s="76"/>
      <c r="E44" s="76"/>
      <c r="F44" s="76"/>
      <c r="G44" s="76"/>
      <c r="H44" s="76"/>
      <c r="I44" s="2"/>
      <c r="J44" s="47" t="str">
        <f>IF(Q1="-1","Anzahlungssumme (zahlbar spätestens 4 Wochen vor Anreise):",IF(Q2="-1"," Restzahlung (zahlbar innerhalb 1 Woche nach Aufenthalt):",""))</f>
        <v/>
      </c>
      <c r="K44" s="48"/>
      <c r="L44" s="48"/>
      <c r="M44" s="48"/>
      <c r="N44" s="49"/>
      <c r="O44" s="11" t="str">
        <f>IF($P44="",SUM(O11:O40,O43),"    ! ! !")</f>
        <v xml:space="preserve">    ! ! !</v>
      </c>
      <c r="P44" s="12" t="str">
        <f>IF($Q44="1","Datenschutzerklärung akzeptieren",IF($Q44="2","Unzulässige Eingabe",IF($Q$42&gt;0,"Fehler oben korrigieren","")))</f>
        <v>Datenschutzerklärung akzeptieren</v>
      </c>
      <c r="Q44" s="86" t="str">
        <f>IF(ISBLANK($I44),"1",IF(OR($I44="X",$I44="x"),"0","2"))</f>
        <v>1</v>
      </c>
      <c r="R44" s="87" t="s">
        <v>33</v>
      </c>
      <c r="S44" s="87"/>
      <c r="T44" s="87"/>
      <c r="U44" s="87"/>
      <c r="V44" s="87"/>
      <c r="W44" s="86"/>
    </row>
  </sheetData>
  <sheetProtection algorithmName="SHA-512" hashValue="wqimgUkjy4vAVFVHFbvted2AwytCG1d52CQHBFAwTequx16LpGfo2W5ffFc8FLxir34oJiTmvYG3bmonOudZTw==" saltValue="xoUvv6JWfmt4+0+HjMRR8w==" spinCount="100000" sheet="1"/>
  <mergeCells count="62">
    <mergeCell ref="A7:K7"/>
    <mergeCell ref="L7:M7"/>
    <mergeCell ref="N7:O7"/>
    <mergeCell ref="A44:H44"/>
    <mergeCell ref="R44:V44"/>
    <mergeCell ref="B35:G35"/>
    <mergeCell ref="B36:G36"/>
    <mergeCell ref="B37:G37"/>
    <mergeCell ref="B38:G38"/>
    <mergeCell ref="B39:G39"/>
    <mergeCell ref="B40:G40"/>
    <mergeCell ref="B41:G41"/>
    <mergeCell ref="B42:G42"/>
    <mergeCell ref="R42:V42"/>
    <mergeCell ref="B43:M43"/>
    <mergeCell ref="R43:V43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A9:H9"/>
    <mergeCell ref="B22:G22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1:D2"/>
    <mergeCell ref="E1:K2"/>
    <mergeCell ref="M1:O1"/>
    <mergeCell ref="R1:U1"/>
    <mergeCell ref="M2:O2"/>
    <mergeCell ref="R2:U2"/>
    <mergeCell ref="D3:J3"/>
    <mergeCell ref="D4:J4"/>
    <mergeCell ref="D5:J5"/>
    <mergeCell ref="C6:J6"/>
    <mergeCell ref="J44:N44"/>
    <mergeCell ref="B10:G10"/>
    <mergeCell ref="A3:C3"/>
    <mergeCell ref="K3:L6"/>
    <mergeCell ref="M3:O6"/>
    <mergeCell ref="A4:C4"/>
    <mergeCell ref="A5:C5"/>
    <mergeCell ref="A6:B6"/>
    <mergeCell ref="A8:H8"/>
    <mergeCell ref="I8:K8"/>
    <mergeCell ref="L8:N8"/>
  </mergeCells>
  <pageMargins left="0.39374999999999999" right="0.39374999999999999" top="0.39374999999999999" bottom="0.39374999999999999" header="0.51180555555555551" footer="0.51180555555555551"/>
  <pageSetup paperSize="9" scale="63" orientation="portrait" useFirstPageNumber="1" horizontalDpi="300" verticalDpi="300" r:id="rId1"/>
  <headerFooter alignWithMargins="0"/>
  <ignoredErrors>
    <ignoredError sqref="K41:N42 I41:I42 J41:J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Simone Nägele</cp:lastModifiedBy>
  <dcterms:created xsi:type="dcterms:W3CDTF">2023-04-17T21:46:31Z</dcterms:created>
  <dcterms:modified xsi:type="dcterms:W3CDTF">2024-06-12T13:09:48Z</dcterms:modified>
</cp:coreProperties>
</file>